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词根单词导入模板_20251227224340" sheetId="1" r:id="rId1"/>
  </sheets>
  <definedNames>
    <definedName name="_xlnm._FilterDatabase" localSheetId="0" hidden="1">词根单词导入模板_20251227224340!$A$1:$O$5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<sst xmlns="http://schemas.openxmlformats.org/spreadsheetml/2006/main" count="15476" uniqueCount="9775">
  <si>
    <t>级别</t>
  </si>
  <si>
    <t>单词</t>
  </si>
  <si>
    <t>词性</t>
  </si>
  <si>
    <t>前缀1</t>
  </si>
  <si>
    <t>前缀2</t>
  </si>
  <si>
    <t>词根</t>
  </si>
  <si>
    <t>后缀1</t>
  </si>
  <si>
    <t>后缀2</t>
  </si>
  <si>
    <t>词根组成推理</t>
  </si>
  <si>
    <t>初中含义</t>
  </si>
  <si>
    <t>音标</t>
  </si>
  <si>
    <t>例句</t>
  </si>
  <si>
    <t>例句中文</t>
  </si>
  <si>
    <t>中英文混合记忆</t>
  </si>
  <si>
    <t>背诵口诀</t>
  </si>
  <si>
    <t>大学四级</t>
  </si>
  <si>
    <t>abandon</t>
  </si>
  <si>
    <t>v.</t>
  </si>
  <si>
    <t>ab-</t>
  </si>
  <si>
    <t>bandon</t>
  </si>
  <si>
    <t>ab(离开)+bandon(控制)→失去对事物的控制→放弃；抛弃</t>
  </si>
  <si>
    <t>放弃；抛弃</t>
  </si>
  <si>
    <t>/əˈbændən/</t>
  </si>
  <si>
    <t>He abandoned his old bicycle in the garage.</t>
  </si>
  <si>
    <t>他把旧自行车扔在车库里不管了。</t>
  </si>
  <si>
    <t>他abandon（放弃）旧自行车，ab（离开）bandon（控制）它，让它落满灰尘。</t>
  </si>
  <si>
    <t>离开控制就abandon</t>
  </si>
  <si>
    <t>n.</t>
  </si>
  <si>
    <t>ab(离开)+bandon(控制)→失去自我控制→放任；放纵</t>
  </si>
  <si>
    <t>放任；放纵</t>
  </si>
  <si>
    <t>She danced with wild abandon at the party.</t>
  </si>
  <si>
    <t>她在派对上尽情跳舞，毫无顾忌。</t>
  </si>
  <si>
    <t>她跳舞with abandon（放纵），ab（离开）bandon（控制），完全沉浸在音乐里。</t>
  </si>
  <si>
    <t>放纵自我是abandon</t>
  </si>
  <si>
    <t>ability</t>
  </si>
  <si>
    <t>able</t>
  </si>
  <si>
    <t>ity</t>
  </si>
  <si>
    <t>able(能够的)+ity(名词后缀)→表示能做某事的特质→能力；才能</t>
  </si>
  <si>
    <t>能力；才能</t>
  </si>
  <si>
    <t>/əˈbɪləti/</t>
  </si>
  <si>
    <t>Mary has the ability to speak three languages.</t>
  </si>
  <si>
    <t>玛丽有说三种语言的能力。</t>
  </si>
  <si>
    <t>Mary的ability（能力）来自able（能）加ity（性质），语言学习很轻松。</t>
  </si>
  <si>
    <t>able加ity，能力ability</t>
  </si>
  <si>
    <t>abnormal</t>
  </si>
  <si>
    <t>adj.</t>
  </si>
  <si>
    <t>norm</t>
  </si>
  <si>
    <t>al</t>
  </si>
  <si>
    <t>ab(离开)+norm(正常)+al(形容词后缀)→偏离正常状态→反常的；异常的</t>
  </si>
  <si>
    <t>反常的；异常的</t>
  </si>
  <si>
    <t>/æbˈnɔːml/</t>
  </si>
  <si>
    <t>His abnormal temperature worried his mother.</t>
  </si>
  <si>
    <t>他异常的体温让妈妈很担心。</t>
  </si>
  <si>
    <t>他的体温abnormal（异常），ab（离开）norm（正常）al（的），妈妈赶紧带他去医院。</t>
  </si>
  <si>
    <t>离开正常abnormal</t>
  </si>
  <si>
    <t>abolish</t>
  </si>
  <si>
    <t>a-</t>
  </si>
  <si>
    <t>bol</t>
  </si>
  <si>
    <t>ish</t>
  </si>
  <si>
    <t>a(离开)+bol(扔)+ish(动词后缀)→扔掉旧事物→废除；取消</t>
  </si>
  <si>
    <t>废除；取消</t>
  </si>
  <si>
    <t>/əˈbɒlɪʃ/</t>
  </si>
  <si>
    <t>The government abolished the outdated law last year.</t>
  </si>
  <si>
    <t>政府去年废除了过时的法律。</t>
  </si>
  <si>
    <t>政府abolish（废除）旧法，a（离开）bol（扔）ish（做），让新规代替旧规。</t>
  </si>
  <si>
    <t>扔掉旧法abolish</t>
  </si>
  <si>
    <t>absorb</t>
  </si>
  <si>
    <t>sorb</t>
  </si>
  <si>
    <t>ab(加强)+sorb(吸收)→强化吸收动作→吸收；使全神贯注</t>
  </si>
  <si>
    <t>吸收；吸引</t>
  </si>
  <si>
    <t>/əbˈsɔːb/</t>
  </si>
  <si>
    <t>Plants absorb sunlight to make food.</t>
  </si>
  <si>
    <t>植物吸收阳光制造食物。</t>
  </si>
  <si>
    <t>植物absorb（吸收）阳光，ab（加强）sorb（吸收）能量，长得很茂盛。</t>
  </si>
  <si>
    <t>加强吸收absorb</t>
  </si>
  <si>
    <t>abstract</t>
  </si>
  <si>
    <t>abs-</t>
  </si>
  <si>
    <t>tract</t>
  </si>
  <si>
    <t>abs(离开)+tract(拉)→拉离具体事物→抽象的</t>
  </si>
  <si>
    <t>抽象的</t>
  </si>
  <si>
    <t>/ˈæbstrækt/</t>
  </si>
  <si>
    <t>Abstract art is not easy to understand.</t>
  </si>
  <si>
    <t>抽象艺术不容易理解。</t>
  </si>
  <si>
    <t>看到abstract（抽象的）画时，abs（离开）tract（拉）走具体形象，只剩线条和色彩，让人思考。</t>
  </si>
  <si>
    <t>离开拉走是abstract</t>
  </si>
  <si>
    <t>abs(离开)+tract(拉)→从文章中拉离关键内容→摘要；提炼</t>
  </si>
  <si>
    <t>摘要；提炼</t>
  </si>
  <si>
    <t>/æbˈstrækt/</t>
  </si>
  <si>
    <t>She abstracted the main points from the report.</t>
  </si>
  <si>
    <t>她从报告中提炼出要点。</t>
  </si>
  <si>
    <t>写论文时abstract（提炼）要点，abs（离开）掉无关内容，tract（拉）出核心信息。</t>
  </si>
  <si>
    <t>提炼要点abs tract→abstract</t>
  </si>
  <si>
    <t>abs(离开)+tract(拉)→从文章拉离的核心内容→摘要</t>
  </si>
  <si>
    <t>摘要</t>
  </si>
  <si>
    <t>Please write an abstract for your paper.</t>
  </si>
  <si>
    <t>请为你的论文写一篇摘要。</t>
  </si>
  <si>
    <t>论文开头的abstract（摘要），是abs（离开）tract（拉）出的精华部分，方便读者快速了解内容。</t>
  </si>
  <si>
    <t>文章精华是abstract</t>
  </si>
  <si>
    <t>abundant</t>
  </si>
  <si>
    <t>und</t>
  </si>
  <si>
    <t>ab(加强)+und(流动)+ant(形容词后缀)→像水一样满溢流动→丰富的；大量的</t>
  </si>
  <si>
    <t>丰富的；大量的</t>
  </si>
  <si>
    <t>/əˈbʌndənt/</t>
  </si>
  <si>
    <t>There are abundant fruits in the garden.</t>
  </si>
  <si>
    <t>花园里有大量的水果。</t>
  </si>
  <si>
    <t>花园里水果abundant（丰富），ab（加强）und（流动）的果实挂满枝头，让人垂涎。</t>
  </si>
  <si>
    <t>满溢流动是abundant</t>
  </si>
  <si>
    <t>abuse</t>
  </si>
  <si>
    <t>use</t>
  </si>
  <si>
    <t>ab(偏离)+use(使用)→偏离正确使用方式→滥用；虐待</t>
  </si>
  <si>
    <t>滥用；虐待</t>
  </si>
  <si>
    <t>/əˈbjuːz/</t>
  </si>
  <si>
    <t>Don't abuse your power.</t>
  </si>
  <si>
    <t>不要滥用你的权力。</t>
  </si>
  <si>
    <t>有人abuse（滥用）权力，ab（偏离）正确的use（使用）方式，损害他人利益。</t>
  </si>
  <si>
    <t>偏离使用是abuse</t>
  </si>
  <si>
    <t>ab(偏离)+use(使用)→偏离正确使用的行为→滥用；虐待</t>
  </si>
  <si>
    <t>/əˈbjuːs/</t>
  </si>
  <si>
    <t>The abuse of drugs is harmful to health.</t>
  </si>
  <si>
    <t>滥用药物对健康有害。</t>
  </si>
  <si>
    <t>药物abuse（滥用）是ab（偏离）use（使用）的结果，会带来严重后果。</t>
  </si>
  <si>
    <t>滥用虐待记abuse</t>
  </si>
  <si>
    <t>academic</t>
  </si>
  <si>
    <t>academ-</t>
  </si>
  <si>
    <t>academ(学院)+ic(形容词后缀)→与学院相关的→学术的；学业的</t>
  </si>
  <si>
    <t>学术的；学业的</t>
  </si>
  <si>
    <t>/ˌækəˈdemɪk/</t>
  </si>
  <si>
    <t>He is interested in academic research.</t>
  </si>
  <si>
    <t>他对学术研究感兴趣。</t>
  </si>
  <si>
    <t>在academic（学术）研讨会上，大家讨论academ（学院）里的问题，氛围严谨。</t>
  </si>
  <si>
    <t>学院相关academic</t>
  </si>
  <si>
    <t>academ(学院)+ic(名词后缀，表人)→学院里的人→学者；大学生</t>
  </si>
  <si>
    <t>学者；大学生</t>
  </si>
  <si>
    <t>The academics are discussing a new theory.</t>
  </si>
  <si>
    <t>学者们正在讨论一个新理论。</t>
  </si>
  <si>
    <t>那些academic（学者）经常在academ（学院）里进行研究，贡献智慧。</t>
  </si>
  <si>
    <t>学院之人academic</t>
  </si>
  <si>
    <t>accelerate</t>
  </si>
  <si>
    <t>ac-</t>
  </si>
  <si>
    <t>celer</t>
  </si>
  <si>
    <t>ac(加强)+celer(快)+ate(动词后缀)→使变得更快→加速</t>
  </si>
  <si>
    <t>加速</t>
  </si>
  <si>
    <t>/əkˈseləreɪt/</t>
  </si>
  <si>
    <t>The car accelerated on the highway.</t>
  </si>
  <si>
    <t>汽车在高速公路上加速了。</t>
  </si>
  <si>
    <t>汽车accelerate（加速）时，ac（加强）celer（快）的感觉很明显，风从耳边掠过。</t>
  </si>
  <si>
    <t>加强快速accelerate</t>
  </si>
  <si>
    <t>accent</t>
  </si>
  <si>
    <t>cent</t>
  </si>
  <si>
    <t>ac(加强) + cent(声音) → 加强声音的特点 → 口音；重音</t>
  </si>
  <si>
    <t>口音；重音</t>
  </si>
  <si>
    <t>/ˈæksent/</t>
  </si>
  <si>
    <t>She speaks with a French accent.</t>
  </si>
  <si>
    <t>她说话带有法国口音。</t>
  </si>
  <si>
    <t>她的accent（口音）很有特色，ac（加强）cent（声音）的独特让大家一下记住了她。</t>
  </si>
  <si>
    <t>加强声音是accent</t>
  </si>
  <si>
    <t>ac(加强) + cent(声音) → 加强某个音节的声音 → 重读；强调</t>
  </si>
  <si>
    <t>重读；强调</t>
  </si>
  <si>
    <t>/əkˈsent/</t>
  </si>
  <si>
    <t>You should accent the second syllable of this word.</t>
  </si>
  <si>
    <t>你应该重读这个单词的第二个音节。</t>
  </si>
  <si>
    <t>老师说要accent（重读）第二个音节，ac（加强）cent（声音）在那个音节上，读起来更准确。</t>
  </si>
  <si>
    <t>加强音节重读accent</t>
  </si>
  <si>
    <t>accept</t>
  </si>
  <si>
    <t>cept</t>
  </si>
  <si>
    <t>ac(加强) + cept(拿) → 拿过来 → 接受；同意</t>
  </si>
  <si>
    <t>接受；同意</t>
  </si>
  <si>
    <t>/əkˈsept/</t>
  </si>
  <si>
    <t>He accepted the invitation to the party.</t>
  </si>
  <si>
    <t>他接受了参加派对的邀请。</t>
  </si>
  <si>
    <t>他ac（加强）cept（拿）下邀请卡，开心地accept（接受）了派对邀请。</t>
  </si>
  <si>
    <t>拿过来是accept</t>
  </si>
  <si>
    <t>access</t>
  </si>
  <si>
    <t>cess</t>
  </si>
  <si>
    <t>ac(加强) + cess(走) → 走过去的路径 → 通道；进入</t>
  </si>
  <si>
    <t>通道；进入；使用权</t>
  </si>
  <si>
    <t>/ˈækses/</t>
  </si>
  <si>
    <t>The access to the park is free for children.</t>
  </si>
  <si>
    <t>孩子们可以免费进入这个公园。</t>
  </si>
  <si>
    <t>要access（进入）公园，ac（加强）cess（走）到入口，就能享受免费游玩。</t>
  </si>
  <si>
    <t>走过去是access</t>
  </si>
  <si>
    <t>ac(加强) + cess(走) → 走进去获取 → 进入；获取</t>
  </si>
  <si>
    <t>进入；获取（信息等）</t>
  </si>
  <si>
    <t>/əkˈses/</t>
  </si>
  <si>
    <t>We can access the database from our office.</t>
  </si>
  <si>
    <t>我们可以从办公室访问这个数据库。</t>
  </si>
  <si>
    <t>在办公室里，我们ac（加强）cess（走）进系统，access（获取）需要的数据。</t>
  </si>
  <si>
    <t>获取信息用access</t>
  </si>
  <si>
    <t>accident</t>
  </si>
  <si>
    <t>cid</t>
  </si>
  <si>
    <t>ent</t>
  </si>
  <si>
    <t>ac(加强) + cid(发生) + ent(名词后缀) → 意外发生的事 → 事故；意外</t>
  </si>
  <si>
    <t>事故；意外事件</t>
  </si>
  <si>
    <t>/ˈæksɪdənt/</t>
  </si>
  <si>
    <t>A traffic accident happened on the bridge this morning.</t>
  </si>
  <si>
    <t>今天早上桥上发生了一起交通事故。</t>
  </si>
  <si>
    <t>今早的accident（事故）是ac（加强）cid（发生）的意外，大家都要注意安全。</t>
  </si>
  <si>
    <t>意外发生是accident</t>
  </si>
  <si>
    <t>accommodation</t>
  </si>
  <si>
    <t>com-</t>
  </si>
  <si>
    <t>mod</t>
  </si>
  <si>
    <t>ation</t>
  </si>
  <si>
    <t>ac(加强) + com(共同) + mod(调整) + ation(名词后缀) → 共同调整适应 → 住宿；膳宿</t>
  </si>
  <si>
    <t>住宿；膳宿</t>
  </si>
  <si>
    <t>/əˌkɒməˈdeɪʃn/</t>
  </si>
  <si>
    <t>We booked accommodation near the train station.</t>
  </si>
  <si>
    <t>我们在火车站附近预订了住宿。</t>
  </si>
  <si>
    <t>旅行时找accommodation（住宿），ac（加强）com（共同）mod（调整）大家的需求，住得很舒服。</t>
  </si>
  <si>
    <t>共同调整是住宿，accommodation</t>
  </si>
  <si>
    <t>accompany</t>
  </si>
  <si>
    <t>company</t>
  </si>
  <si>
    <t>ac(去)+company(伙伴)→去做某人的伙伴→陪伴；陪同</t>
  </si>
  <si>
    <t>陪伴；陪同</t>
  </si>
  <si>
    <t>/əˈkʌmpəni/</t>
  </si>
  <si>
    <t>She asked me to accompany her to the store.</t>
  </si>
  <si>
    <t>她让我陪她去商店。</t>
  </si>
  <si>
    <t>朋友想去商店，让我accompany（陪伴）她，ac（去）company（伙伴），做她的伙伴一起走。</t>
  </si>
  <si>
    <t>去做伙伴accompany</t>
  </si>
  <si>
    <t>accomplish</t>
  </si>
  <si>
    <t>complish</t>
  </si>
  <si>
    <t>ac(去)+complish(完成)→去达成目标→完成；实现</t>
  </si>
  <si>
    <t>完成；实现</t>
  </si>
  <si>
    <t>/əˈkʌmplɪʃ/</t>
  </si>
  <si>
    <t>He worked hard to accomplish his dream.</t>
  </si>
  <si>
    <t>他努力工作以实现他的梦想。</t>
  </si>
  <si>
    <t>为了accomplish（实现）梦想，他ac（去）complish（完成）每一个小目标，最终成功。</t>
  </si>
  <si>
    <t>去完成是accomplish</t>
  </si>
  <si>
    <t>accumulate</t>
  </si>
  <si>
    <t>cumul</t>
  </si>
  <si>
    <t>ac(去)+cumul(堆积)+ate(使)→使堆积起来→积累；积聚</t>
  </si>
  <si>
    <t>积累；积聚</t>
  </si>
  <si>
    <t>/əˈkjuːmjəleɪt/</t>
  </si>
  <si>
    <t>She accumulated a lot of books over the years.</t>
  </si>
  <si>
    <t>这些年她积累了很多书。</t>
  </si>
  <si>
    <t>她喜欢买书，year after year accumulate（积累），ac（去）cumul（堆积）ate（使）书堆满了书架。</t>
  </si>
  <si>
    <t>使堆积是accumulate</t>
  </si>
  <si>
    <t>accurate</t>
  </si>
  <si>
    <t>cur</t>
  </si>
  <si>
    <t>ac(去)+cur(关心)+ate(…的)→关心到每一个细节→准确的；精确的</t>
  </si>
  <si>
    <t>准确的；精确的</t>
  </si>
  <si>
    <t>/ˈækjərət/</t>
  </si>
  <si>
    <t>The watch gives accurate time.</t>
  </si>
  <si>
    <t>这块手表走时准确。</t>
  </si>
  <si>
    <t>这块手表accurate（准确），因为ac（去）cur（关心）细节，所以时间不会错。</t>
  </si>
  <si>
    <t>关心细节accurate</t>
  </si>
  <si>
    <t>accuse</t>
  </si>
  <si>
    <t>cuse</t>
  </si>
  <si>
    <t>ac(去)+cuse(指控)→去指控某人→指责；控告</t>
  </si>
  <si>
    <t>指责；控告</t>
  </si>
  <si>
    <t>/əˈkjuːz/</t>
  </si>
  <si>
    <t>They accused him of stealing.</t>
  </si>
  <si>
    <t>他们指责他偷窃。</t>
  </si>
  <si>
    <t>有人accuse（控告）他偷窃，ac（去）cuse（指控）他拿了别人的东西。</t>
  </si>
  <si>
    <t>去指控是accuse</t>
  </si>
  <si>
    <t>accustomed</t>
  </si>
  <si>
    <t>custom</t>
  </si>
  <si>
    <t>ed</t>
  </si>
  <si>
    <t>ac(加强)+custom(习惯)+ed(形容词后缀)→经过加强习惯后变得惯常的→习惯的；惯常的</t>
  </si>
  <si>
    <t>习惯的；惯常的</t>
  </si>
  <si>
    <t>/əˈkʌstəmd/</t>
  </si>
  <si>
    <t>She is accustomed to drinking milk before bed.</t>
  </si>
  <si>
    <t>她习惯睡前喝牛奶。</t>
  </si>
  <si>
    <t>每晚睡前，她都会 accustomed（习惯）喝牛奶，ac（加强）custom（习惯）成自然，不喝就睡不着。</t>
  </si>
  <si>
    <t>加强习惯accustomed</t>
  </si>
  <si>
    <t>acknowledge</t>
  </si>
  <si>
    <t>know</t>
  </si>
  <si>
    <t>ledge</t>
  </si>
  <si>
    <t>ac(加强，变体ack)+know(知道)+ledge(状态)→明确知道并公开承认→承认；认可</t>
  </si>
  <si>
    <t>承认；认可；感谢</t>
  </si>
  <si>
    <t>/əkˈnɒlɪdʒ/</t>
  </si>
  <si>
    <t>We must acknowledge his contributions to the project.</t>
  </si>
  <si>
    <t>我们必须认可他对项目的贡献。</t>
  </si>
  <si>
    <t>团队开会时，大家都acknowledge（认可）他的贡献，ack（加强）know（知道）他付出很多，纷纷致谢。</t>
  </si>
  <si>
    <t>加强知道acknowledge</t>
  </si>
  <si>
    <t>acquire</t>
  </si>
  <si>
    <t>quire</t>
  </si>
  <si>
    <t>ac(加强)+quire(寻求)→努力寻求并得到→获得；学到</t>
  </si>
  <si>
    <t>获得；学到</t>
  </si>
  <si>
    <t>/əˈkwaɪə(r)/</t>
  </si>
  <si>
    <t>Children acquire language skills quickly.</t>
  </si>
  <si>
    <t>孩子们快速习得语言技能。</t>
  </si>
  <si>
    <t>孩子们学语言时，ac（加强）quire（寻求）各种表达，很快acquire（获得）流利的口语。</t>
  </si>
  <si>
    <t>加强寻求acquire</t>
  </si>
  <si>
    <t>acquisition</t>
  </si>
  <si>
    <t>quisit</t>
  </si>
  <si>
    <t>ion</t>
  </si>
  <si>
    <t>ac(加强)+quisit(来自quire，寻求)+ion(名词后缀)→寻求后得到的事物或行为→获得；收购</t>
  </si>
  <si>
    <t>获得；收购</t>
  </si>
  <si>
    <t>/ˌækwɪˈzɪʃn/</t>
  </si>
  <si>
    <t>The acquisition of the new company helped expand our market.</t>
  </si>
  <si>
    <t>收购新公司有助于扩大我们的市场。</t>
  </si>
  <si>
    <t>公司的acquisition（收购），是ac（加强）quisit（寻求）后ion（名词）化的成果，让业务更上一层楼。</t>
  </si>
  <si>
    <t>获得收购acquisition</t>
  </si>
  <si>
    <t>adapt</t>
  </si>
  <si>
    <t>ad-</t>
  </si>
  <si>
    <t>apt</t>
  </si>
  <si>
    <t>ad(加强)+apt(适合)→使自身变得更适合→适应；改编</t>
  </si>
  <si>
    <t>适应；改编</t>
  </si>
  <si>
    <t>/əˈdæpt/</t>
  </si>
  <si>
    <t>The novel was adapted into a movie.</t>
  </si>
  <si>
    <t>这部小说被改编成了电影。</t>
  </si>
  <si>
    <t>这部小说ad（加强）apt（适合）银幕，adapt（改编）成电影后大受欢迎。</t>
  </si>
  <si>
    <t>加强适合adapt</t>
  </si>
  <si>
    <t>addicted</t>
  </si>
  <si>
    <t>dict</t>
  </si>
  <si>
    <t>ad(去) + dict(沉迷) → 去沉迷于某物 → 上瘾的；入迷的</t>
  </si>
  <si>
    <t>上瘾的；入迷的</t>
  </si>
  <si>
    <t>/əˈdɪktɪd/</t>
  </si>
  <si>
    <t>He is addicted to playing basketball.</t>
  </si>
  <si>
    <t>他沉迷于打篮球。</t>
  </si>
  <si>
    <t>他每天都addicted（上瘾）于打篮球，ad（一直）dict（沉迷）其中，连作业都忘了写。</t>
  </si>
  <si>
    <t>沉迷上瘾addicted</t>
  </si>
  <si>
    <t>addition</t>
  </si>
  <si>
    <t>add</t>
  </si>
  <si>
    <t>ition</t>
  </si>
  <si>
    <t>add(加) + ition(名词后缀) → 加的行为或结果 → 增加；加法</t>
  </si>
  <si>
    <t>增加；加法</t>
  </si>
  <si>
    <t>/əˈdɪʃn/</t>
  </si>
  <si>
    <t>The addition of flowers makes the room beautiful.</t>
  </si>
  <si>
    <t>花的增加让房间变得漂亮。</t>
  </si>
  <si>
    <t>妈妈在房间里做addition（增加）装饰，add（加）了鲜花，ition是名词后缀，很容易记。</t>
  </si>
  <si>
    <t>add加ition，加法addition</t>
  </si>
  <si>
    <t>adequate</t>
  </si>
  <si>
    <t>equ</t>
  </si>
  <si>
    <t>ate</t>
  </si>
  <si>
    <t>ad(去) + equ(相等) + ate(形容词后缀) → 达到相等的标准 → 足够的；适当的</t>
  </si>
  <si>
    <t>足够的；适当的</t>
  </si>
  <si>
    <t>/ˈædɪkwət/</t>
  </si>
  <si>
    <t>The water is adequate for the trip.</t>
  </si>
  <si>
    <t>水足够这次旅行用。</t>
  </si>
  <si>
    <t>旅行前检查水，发现adequate（足够），ad（去）equ（相等）ate（形容词），刚好满足需求。</t>
  </si>
  <si>
    <t>达到相等adequate</t>
  </si>
  <si>
    <t>adjust</t>
  </si>
  <si>
    <t>just</t>
  </si>
  <si>
    <t>ad(去) + just(正好) → 去调整到正好的状态 → 调整；适应</t>
  </si>
  <si>
    <t>调整；适应</t>
  </si>
  <si>
    <t>/əˈdʒʌst/</t>
  </si>
  <si>
    <t>I need to adjust my alarm clock.</t>
  </si>
  <si>
    <t>我需要调整我的闹钟。</t>
  </si>
  <si>
    <t>早上我adjust（调整）闹钟，ad（去）just（正好）设定到七点，不会迟到。</t>
  </si>
  <si>
    <t>调整正好adjust</t>
  </si>
  <si>
    <t>administration</t>
  </si>
  <si>
    <t>ministr</t>
  </si>
  <si>
    <t>ad(去) + ministr(管理) + ation(名词后缀) → 去管理的行为或机构 → 管理；行政部门</t>
  </si>
  <si>
    <t>管理；行政部门</t>
  </si>
  <si>
    <t>/ədˌmɪnɪˈstreɪʃn/</t>
  </si>
  <si>
    <t>The school administration organized a sports meeting.</t>
  </si>
  <si>
    <t>学校行政部门组织了一场运动会。</t>
  </si>
  <si>
    <t>学校administration（行政部门）里，ad（去）ministr（管理）运动会事务，大家都很开心。</t>
  </si>
  <si>
    <t>管理行政administration</t>
  </si>
  <si>
    <t>admirable</t>
  </si>
  <si>
    <t>mir</t>
  </si>
  <si>
    <t>ad(加强)+mir(惊奇)+able(可...的)→值得让人惊奇的→令人钦佩的</t>
  </si>
  <si>
    <t>令人钦佩的；值得赞扬的</t>
  </si>
  <si>
    <t>/ˈædmərəbl/</t>
  </si>
  <si>
    <t>Her brave act is admirable.</t>
  </si>
  <si>
    <t>她的勇敢行为令人钦佩。</t>
  </si>
  <si>
    <t>看到她救人的勇敢行为，我忍不住感叹：这真是admirable（令人钦佩的），ad（加强）mir（惊奇）able（可...的），确实让人惊叹不已。</t>
  </si>
  <si>
    <t>加强惊奇可钦佩，admirable记心间</t>
  </si>
  <si>
    <t>admit</t>
  </si>
  <si>
    <t>mit</t>
  </si>
  <si>
    <t>ad(加强)+mit(送，放)→把事实放出来→承认；允许进入</t>
  </si>
  <si>
    <t>承认；允许进入</t>
  </si>
  <si>
    <t>/ədˈmɪt/</t>
  </si>
  <si>
    <t>He admitted breaking the window.</t>
  </si>
  <si>
    <t>他承认打破了窗户。</t>
  </si>
  <si>
    <t>小明不小心打破窗户后，终于admit（承认）了错误，ad（加强）mit（放）出真心话，得到了老师的原谅。</t>
  </si>
  <si>
    <t>加强放出是admit</t>
  </si>
  <si>
    <t>adopt</t>
  </si>
  <si>
    <t>opt</t>
  </si>
  <si>
    <t>ad(去)+opt(选择)→去选择接受→采纳；收养</t>
  </si>
  <si>
    <t>采纳；收养</t>
  </si>
  <si>
    <t>/əˈdɒpt/</t>
  </si>
  <si>
    <t>They plan to adopt a homeless dog.</t>
  </si>
  <si>
    <t>他们计划收养一只流浪狗。</t>
  </si>
  <si>
    <t>看到流浪狗可怜，他们决定adopt（收养）它，ad（去）opt（选择）这个小生命，给它温暖的家。</t>
  </si>
  <si>
    <t>去选择是adopt</t>
  </si>
  <si>
    <t>advance</t>
  </si>
  <si>
    <t>vance</t>
  </si>
  <si>
    <t>ad(加强)+vance(前进)→加强前进的动作→前进；推进</t>
  </si>
  <si>
    <t>前进；推进</t>
  </si>
  <si>
    <t>/ədˈvɑːns/</t>
  </si>
  <si>
    <t>The students advanced towards the school gate.</t>
  </si>
  <si>
    <t>学生们向校门口前进。</t>
  </si>
  <si>
    <t>放学时，学生们advance（前进）向校门，ad（加强）vance（前进）的脚步轻快，期待着回家的时光。</t>
  </si>
  <si>
    <t>加强前进advance</t>
  </si>
  <si>
    <t>ad(加强)+vance(前进)+(表名词)→前进的成果→进展；进步</t>
  </si>
  <si>
    <t>进展；进步</t>
  </si>
  <si>
    <t>/ˈædvɑːns/</t>
  </si>
  <si>
    <t>We have made great advances in technology.</t>
  </si>
  <si>
    <t>我们在科技上取得了巨大进展。</t>
  </si>
  <si>
    <t>科技领域的advance（进展）让人欣喜，ad（加强）vance（前进）的成果，悄悄改变着我们的生活。</t>
  </si>
  <si>
    <t>前进成果是advance</t>
  </si>
  <si>
    <t>advantage</t>
  </si>
  <si>
    <t>vant</t>
  </si>
  <si>
    <t>ad(加强)+vant(前)+age(表状态)→处于前面的状态→优势</t>
  </si>
  <si>
    <t>优势；有利条件</t>
  </si>
  <si>
    <t>/ədˈvɑːntɪdʒ/</t>
  </si>
  <si>
    <t>Being tall gives him an advantage in basketball.</t>
  </si>
  <si>
    <t>个子高让他在篮球方面有优势。</t>
  </si>
  <si>
    <t>他打篮球有advantage（优势），因为ad（加强）vant（前）age（状态），总能抢到前面的球。</t>
  </si>
  <si>
    <t>前加状态优势来，advantage记牢哉</t>
  </si>
  <si>
    <t>adventure</t>
  </si>
  <si>
    <t>venture</t>
  </si>
  <si>
    <t>ad(加强)+venture(冒险)→加强冒险的行为→冒险经历;奇遇</t>
  </si>
  <si>
    <t>冒险;奇遇</t>
  </si>
  <si>
    <t>/ədˈventʃə(r)/</t>
  </si>
  <si>
    <t>I had an adventure in the forest yesterday.</t>
  </si>
  <si>
    <t>我昨天在森林里有一次奇遇。</t>
  </si>
  <si>
    <t>昨天去森林adventure（奇遇），ad（加强）venture（冒险）的感觉让我难忘，还看到了小松鼠。</t>
  </si>
  <si>
    <t>加强冒险adventure</t>
  </si>
  <si>
    <t>ad(加强)+venture(冒险)→冒险去做某事→冒险;大胆尝试</t>
  </si>
  <si>
    <t>冒险;大胆尝试</t>
  </si>
  <si>
    <t>They adventure to climb the high mountain.</t>
  </si>
  <si>
    <t>他们冒险去爬那座高山。</t>
  </si>
  <si>
    <t>他们adventure（冒险）爬山，ad（加强）venture（冒险）的勇气值得称赞。</t>
  </si>
  <si>
    <t>冒险去做adventure</t>
  </si>
  <si>
    <t>advertise</t>
  </si>
  <si>
    <t>vert</t>
  </si>
  <si>
    <t>ise</t>
  </si>
  <si>
    <t>ad(加强)+vert(转)+ise(使)→使注意力转向某物→做广告;宣传</t>
  </si>
  <si>
    <t>做广告;宣传</t>
  </si>
  <si>
    <t>/ˈædvətaɪz/</t>
  </si>
  <si>
    <t>The restaurant advertises its new dishes online.</t>
  </si>
  <si>
    <t>这家餐厅在网上宣传它的新菜品。</t>
  </si>
  <si>
    <t>餐厅advertise（宣传）新菜，ad（加强）vert（转）大家的目光到菜品图片上，吸引了很多顾客。</t>
  </si>
  <si>
    <t>转来转去做广告</t>
  </si>
  <si>
    <t>advice</t>
  </si>
  <si>
    <t>vis</t>
  </si>
  <si>
    <t>ice</t>
  </si>
  <si>
    <t>ad(加强)+vis(看)+ice(名词后缀)→加强观察给出的见解→建议;劝告</t>
  </si>
  <si>
    <t>建议;劝告</t>
  </si>
  <si>
    <t>/ədˈvaɪs/</t>
  </si>
  <si>
    <t>My mother gave me some good advice about study.</t>
  </si>
  <si>
    <t>妈妈给了我一些关于学习的好建议。</t>
  </si>
  <si>
    <t>妈妈给我advice（建议），ad（加强）vis（看）学习中的问题，帮我找到了方法。</t>
  </si>
  <si>
    <t>看了又看是advice</t>
  </si>
  <si>
    <t>advocate</t>
  </si>
  <si>
    <t>voc</t>
  </si>
  <si>
    <t>ad(加强)+voc(声音)+ate(使)→加强声音表达观点→提倡;主张</t>
  </si>
  <si>
    <t>提倡;主张</t>
  </si>
  <si>
    <t>/ˈædvəkeɪt/</t>
  </si>
  <si>
    <t>We advocate reducing plastic use to protect the earth.</t>
  </si>
  <si>
    <t>我们提倡减少塑料使用来保护地球。</t>
  </si>
  <si>
    <t>我们advocate（提倡）环保，ad（加强）voc（声音）呼吁大家一起行动，让地球更绿。</t>
  </si>
  <si>
    <t>大声呼吁advocate</t>
  </si>
  <si>
    <t>ad(加强)+voc(声音)+ate(名词后缀)→加强发声的人→倡导者;支持者</t>
  </si>
  <si>
    <t>倡导者;支持者</t>
  </si>
  <si>
    <t>/ˈædvəkət/</t>
  </si>
  <si>
    <t>She is an advocate of animal rights.</t>
  </si>
  <si>
    <t>她是动物权利的倡导者。</t>
  </si>
  <si>
    <t>她是animal rights的advocate（倡导者），ad（加强）voc（声音）为动物发声，赢得很多支持。</t>
  </si>
  <si>
    <t>提倡之人advocate</t>
  </si>
  <si>
    <t>affect</t>
  </si>
  <si>
    <t>af-</t>
  </si>
  <si>
    <t>fect</t>
  </si>
  <si>
    <t>af(加强)+fect(做)→对某物做影响→影响;使改变</t>
  </si>
  <si>
    <t>影响;使改变</t>
  </si>
  <si>
    <t>/əˈfekt/</t>
  </si>
  <si>
    <t>The cold weather affects my mood.</t>
  </si>
  <si>
    <t>寒冷的天气影响了我的心情。</t>
  </si>
  <si>
    <t>冷天气affect（影响）心情，af（加强）fect（做）出的改变让我不想出门。</t>
  </si>
  <si>
    <t>加强做是affect</t>
  </si>
  <si>
    <t>affection</t>
  </si>
  <si>
    <t>af(加强)+fect(做)+ion(名词后缀) → 反复做表达关爱之事 → 喜爱；感情</t>
  </si>
  <si>
    <t>喜爱；感情</t>
  </si>
  <si>
    <t>/əˈfekʃn/</t>
  </si>
  <si>
    <t>She shows great affection for her little sister.</t>
  </si>
  <si>
    <t>她对妹妹表现出极大的喜爱。</t>
  </si>
  <si>
    <t>她对妹妹的affection（感情）很深，af（加强）fect（做）的每一件事都充满关爱，ion是名词后缀哦。</t>
  </si>
  <si>
    <t>加强做关爱，就是affection</t>
  </si>
  <si>
    <t>afford</t>
  </si>
  <si>
    <t>ford</t>
  </si>
  <si>
    <t>af(加强)+ford(拿出) → 能拿出钱或时间 → 买得起；负担得起</t>
  </si>
  <si>
    <t>买得起；负担得起</t>
  </si>
  <si>
    <t>/əˈfɔːrd/</t>
  </si>
  <si>
    <t>I can't afford to buy a new car now.</t>
  </si>
  <si>
    <t>我现在买不起新车。</t>
  </si>
  <si>
    <t>我afford（负担不起）新车，af（加强）想拿出钱也不够，ford就是拿出呀。</t>
  </si>
  <si>
    <t>拿出钱来afford，拿不出就afford不了</t>
  </si>
  <si>
    <t>aggressive</t>
  </si>
  <si>
    <t>ag-</t>
  </si>
  <si>
    <t>gress</t>
  </si>
  <si>
    <t>ive</t>
  </si>
  <si>
    <t>ag(加强)+gress(走)+ive(形容词后缀) → 一步步向前逼进 → 侵略性的；好斗的</t>
  </si>
  <si>
    <t>侵略性的；好斗的；积极进取的</t>
  </si>
  <si>
    <t>/əˈɡresɪv/</t>
  </si>
  <si>
    <t>The dog became aggressive when we approached it.</t>
  </si>
  <si>
    <t>当我们靠近时，这只狗变得很凶。</t>
  </si>
  <si>
    <t>靠近时狗变得aggressive（好斗），ag（加强）gress（走）过来要攻击，ive是形容词哦。</t>
  </si>
  <si>
    <t>加强走进攻，aggressive</t>
  </si>
  <si>
    <t>agriculture</t>
  </si>
  <si>
    <t>agri-</t>
  </si>
  <si>
    <t>cult</t>
  </si>
  <si>
    <t>ure</t>
  </si>
  <si>
    <t>agri(田地)+cult(耕种)+ure(名词后缀) → 关于田地耕种的行业 → 农业</t>
  </si>
  <si>
    <t>农业</t>
  </si>
  <si>
    <t>/ˈæɡrɪkʌltʃər/</t>
  </si>
  <si>
    <t>Many people in the village depend on agriculture for living.</t>
  </si>
  <si>
    <t>村里很多人靠农业为生。</t>
  </si>
  <si>
    <t>村民靠agriculture（农业）生活，agri（田地）里cult（耕种）的庄稼，ure是名词后缀呀。</t>
  </si>
  <si>
    <t>田地耕种agriculture</t>
  </si>
  <si>
    <t>aid</t>
  </si>
  <si>
    <t>帮助；援助</t>
  </si>
  <si>
    <t>/eɪd/</t>
  </si>
  <si>
    <t>He aided me in finishing my homework.</t>
  </si>
  <si>
    <t>他帮助我完成作业。</t>
  </si>
  <si>
    <t>他aid（帮助）我写作业，让我很快就完成了。</t>
  </si>
  <si>
    <t>aid就是帮个忙</t>
  </si>
  <si>
    <t>The Red Cross provided aid to the disaster area.</t>
  </si>
  <si>
    <t>红十字会向灾区提供了援助。</t>
  </si>
  <si>
    <t>红十字会的aid（援助）让灾区人民感受到温暖。</t>
  </si>
  <si>
    <t>援助就是aid</t>
  </si>
  <si>
    <t>aircraft</t>
  </si>
  <si>
    <t>air(空气)+craft(飞行器)→在空中飞行的器具→飞机；航空器</t>
  </si>
  <si>
    <t>飞机；航空器</t>
  </si>
  <si>
    <t>/ˈerkræft/</t>
  </si>
  <si>
    <t>The aircraft landed safely at the airport.</t>
  </si>
  <si>
    <t>这架飞机在机场安全着陆了。</t>
  </si>
  <si>
    <t>看到天空中的aircraft（飞机），想到它是air（空气）里的craft（飞行器），一下子就记住了。</t>
  </si>
  <si>
    <t>air加craft，空中飞行器</t>
  </si>
  <si>
    <t>alarm</t>
  </si>
  <si>
    <t>al-</t>
  </si>
  <si>
    <t>arm</t>
  </si>
  <si>
    <t>al-(加强)+arm(武器)→提醒拿起武器应对危险→警报；闹钟</t>
  </si>
  <si>
    <t>警报；闹钟；惊慌</t>
  </si>
  <si>
    <t>/əˈlɑːrm/</t>
  </si>
  <si>
    <t>The smoke alarm went off suddenly.</t>
  </si>
  <si>
    <t>火警突然响了。</t>
  </si>
  <si>
    <t>听到alarm（警报）响，想到al（加强）arm（武器），得赶紧应对危险。</t>
  </si>
  <si>
    <t>加强武器是alarm，警报响起别慌乱</t>
  </si>
  <si>
    <t>al-(加强)+arm(武器)→使他人像听到武器警报一样惊慌→使惊恐；警告</t>
  </si>
  <si>
    <t>使惊恐；警告</t>
  </si>
  <si>
    <t>The sudden noise alarmed the baby.</t>
  </si>
  <si>
    <t>突然的响声吓着了宝宝。</t>
  </si>
  <si>
    <t>突然的响声alarm（吓着）宝宝，就像al（加强）arm（武器）的警报声一样让人惊慌。</t>
  </si>
  <si>
    <t>警报吓人是alarm（v.）</t>
  </si>
  <si>
    <t>alcohol</t>
  </si>
  <si>
    <t>酒精；酒</t>
  </si>
  <si>
    <t>/ˈælkəhɔːl/</t>
  </si>
  <si>
    <t>Drinking too much alcohol is harmful to health.</t>
  </si>
  <si>
    <t>过量饮酒有害健康。</t>
  </si>
  <si>
    <t>医生说alcohol（酒精）对身体不好，所以聚会时我尽量少喝。</t>
  </si>
  <si>
    <t>alcohol酒精，健康要谨慎</t>
  </si>
  <si>
    <t>algebra</t>
  </si>
  <si>
    <t>代数</t>
  </si>
  <si>
    <t>/ˈældʒɪbrə/</t>
  </si>
  <si>
    <t>We are learning algebra in our math class now.</t>
  </si>
  <si>
    <t>我们现在在数学课上学代数。</t>
  </si>
  <si>
    <t>数学课上，老师教algebra（代数），我认真记公式，争取学好这门课。</t>
  </si>
  <si>
    <t>数学分支algebra，代数学习别害怕</t>
  </si>
  <si>
    <t>alternative</t>
  </si>
  <si>
    <t>alter</t>
  </si>
  <si>
    <t>alter(改变；其他)+native(相关的)→与原有事物不同的、可替换的→可供替代的；备用的</t>
  </si>
  <si>
    <t>可供替代的；备用的</t>
  </si>
  <si>
    <t>/ɔːlˈtɜːrnətɪv/</t>
  </si>
  <si>
    <t>We need to find an alternative way to solve the problem.</t>
  </si>
  <si>
    <t>我们需要找到一个替代方法来解决这个问题。</t>
  </si>
  <si>
    <t>当原方法行不通时，找alternative（替代的）方案，alter（改变）原来的native（方法）。</t>
  </si>
  <si>
    <t>替代选择alternative（adj.）</t>
  </si>
  <si>
    <t>alter(改变；其他)+native(相关的)→可替换的事物→替代物；选择</t>
  </si>
  <si>
    <t>替代物；选择</t>
  </si>
  <si>
    <t>There is no alternative but to work hard.</t>
  </si>
  <si>
    <t>除了努力工作别无选择。</t>
  </si>
  <si>
    <t>面对困难，没有alternative（选择），只能alter（改变）心态努力干。</t>
  </si>
  <si>
    <t>替代之物alternative（n.）</t>
  </si>
  <si>
    <t>altitude</t>
  </si>
  <si>
    <t>alt</t>
  </si>
  <si>
    <t>alt(高) + itude(状态) → 高度的状态 → 海拔；高度</t>
  </si>
  <si>
    <t>海拔；高度</t>
  </si>
  <si>
    <t>/ˈæltɪtjuːd/</t>
  </si>
  <si>
    <t>The plane is flying at an altitude of 10,000 meters.</t>
  </si>
  <si>
    <t>飞机在一万米的高空飞行。</t>
  </si>
  <si>
    <t>登山者爬到 altitude（海拔）很高的地方，alt（高）itude（状态）让他们感到呼吸困难，但景色绝美。</t>
  </si>
  <si>
    <t>高的状态 altitude</t>
  </si>
  <si>
    <t>ambiguous</t>
  </si>
  <si>
    <t>ambi-</t>
  </si>
  <si>
    <t>ag</t>
  </si>
  <si>
    <t>ambi(两者都) + ag(行动) + uous(…的) → 向两边行动，意思不明确的 → 模糊的；模棱两可的</t>
  </si>
  <si>
    <t>模糊的；模棱两可的</t>
  </si>
  <si>
    <t>/æmˈbɪɡjuəs/</t>
  </si>
  <si>
    <t>His answer was ambiguous, so no one knew what he meant.</t>
  </si>
  <si>
    <t>他的回答模棱两可，没人知道他是什么意思。</t>
  </si>
  <si>
    <t>当他的回答 ambiguous（模糊）时，ambi（两边）ag（行动）让大家猜不透，uous（…的）感觉真让人困惑。</t>
  </si>
  <si>
    <t>两边行动 ambiguous</t>
  </si>
  <si>
    <t>ambition</t>
  </si>
  <si>
    <t>it</t>
  </si>
  <si>
    <t>ambi(周围) + it(走) + ion(名词后缀) → 到处奔走追求目标 → 野心；抱负</t>
  </si>
  <si>
    <t>野心；抱负</t>
  </si>
  <si>
    <t>/æmˈbɪʃn/</t>
  </si>
  <si>
    <t>She has great ambition to become a doctor.</t>
  </si>
  <si>
    <t>她有成为医生的远大抱负。</t>
  </si>
  <si>
    <t>她怀着 ambition（抱负），ambi（周围）it（走）遍医院学习，希望实现梦想。</t>
  </si>
  <si>
    <t>到处奔走 ambition</t>
  </si>
  <si>
    <t>ambulance</t>
  </si>
  <si>
    <t>ambul</t>
  </si>
  <si>
    <t>ambul(行走) + ance(名词后缀) → 行走的医疗车 → 救护车</t>
  </si>
  <si>
    <t>救护车</t>
  </si>
  <si>
    <t>/ˈæmbjələns/</t>
  </si>
  <si>
    <t>An ambulance arrived quickly after the accident.</t>
  </si>
  <si>
    <t>事故后救护车很快就到了。</t>
  </si>
  <si>
    <t>事故发生后，ambulance（救护车）ambul（行走）着赶到，ance（名词）代表它是救死扶伤的车。</t>
  </si>
  <si>
    <t>行走救伤 ambulance</t>
  </si>
  <si>
    <t>amount</t>
  </si>
  <si>
    <t>mount</t>
  </si>
  <si>
    <t>a(加强) + mount(上升) → 数量上升到一定程度 → 总计；等于</t>
  </si>
  <si>
    <t>总计；等于</t>
  </si>
  <si>
    <t>/əˈmaʊnt/</t>
  </si>
  <si>
    <t>The cost amounts to 100 yuan.</t>
  </si>
  <si>
    <t>费用总计100元。</t>
  </si>
  <si>
    <t>费用 amount（总计）到100元，a（加强）mount（上升）的数字让我有点惊讶。</t>
  </si>
  <si>
    <t>加强上升 amount（总计）</t>
  </si>
  <si>
    <t>a(加强) + mount(上升) → 上升的数量 → 数量；总额</t>
  </si>
  <si>
    <t>数量；总额</t>
  </si>
  <si>
    <t>We need a large amount of water every day.</t>
  </si>
  <si>
    <t>我们每天需要大量的水。</t>
  </si>
  <si>
    <t>每天需要大量 amount（数量）的水，a（加强）mount（上升）的用量让我意识到节约用水的重要性。</t>
  </si>
  <si>
    <t>数量总额 amount（名词）</t>
  </si>
  <si>
    <t>ample</t>
  </si>
  <si>
    <t>充足的；大量的</t>
  </si>
  <si>
    <t>/ˈæmpl/</t>
  </si>
  <si>
    <t>We have ample time to prepare for the exam.</t>
  </si>
  <si>
    <t>我们有充足的时间准备考试。</t>
  </si>
  <si>
    <t>这次考试复习时间ample（充足），我可以从容安排每天的学习任务。</t>
  </si>
  <si>
    <t>充足大量是ample</t>
  </si>
  <si>
    <t>analyze</t>
  </si>
  <si>
    <t>ana-</t>
  </si>
  <si>
    <t>lyze</t>
  </si>
  <si>
    <t>ana(分开) + lyze(分解) → 把事物分开分解研究 → 分析</t>
  </si>
  <si>
    <t>分析；解析</t>
  </si>
  <si>
    <t>/ˈænəlaɪz/</t>
  </si>
  <si>
    <t>The students need to analyze the story's theme.</t>
  </si>
  <si>
    <t>学生们需要分析这个故事的主题。</t>
  </si>
  <si>
    <t>老师让我们analyze（分析）故事时，ana（分开）lyze（分解）情节和人物，就能明白主题。</t>
  </si>
  <si>
    <t>分开分解analyze</t>
  </si>
  <si>
    <t>analysis</t>
  </si>
  <si>
    <t>lys</t>
  </si>
  <si>
    <t>ana(分开) + lys(分解) + is(名词后缀) → 表示分开分解的行为 → 分析</t>
  </si>
  <si>
    <t>/əˈnæləsɪs/</t>
  </si>
  <si>
    <t>The analysis of the result shows we did well.</t>
  </si>
  <si>
    <t>对结果的分析显示我们做得很好。</t>
  </si>
  <si>
    <t>做完experiment analysis（实验分析），ana（分开）lys（分解）数据后，结论很清晰。</t>
  </si>
  <si>
    <t>分解行为analysis</t>
  </si>
  <si>
    <t>ancestor</t>
  </si>
  <si>
    <t>anc-</t>
  </si>
  <si>
    <t>anc(前) + cess(走) + or(人) → 以前走过的人 → 祖先</t>
  </si>
  <si>
    <t>祖先；祖宗</t>
  </si>
  <si>
    <t>/ˈænsestə(r)/</t>
  </si>
  <si>
    <t>Our ancestors invented paper thousands of years ago.</t>
  </si>
  <si>
    <t>我们的祖先几千年前发明了纸。</t>
  </si>
  <si>
    <t>博物馆里的文物让我想起ancestor（祖先），anc（前）cess（走）or（人）们用智慧改变了世界。</t>
  </si>
  <si>
    <t>前人走过ancestor</t>
  </si>
  <si>
    <t>ancient</t>
  </si>
  <si>
    <t>anci</t>
  </si>
  <si>
    <t>anci(老的) + ent(形容词后缀) → 形容古老的 → 古老的</t>
  </si>
  <si>
    <t>古老的；古代的</t>
  </si>
  <si>
    <t>/ˈeɪnʃənt/</t>
  </si>
  <si>
    <t>There is an ancient temple in the mountain.</t>
  </si>
  <si>
    <t>山里有一座古老的寺庙。</t>
  </si>
  <si>
    <t>参观ancient（古老的）寺庙时，仿佛能感受到anci（老）ent（的）建筑里的历史气息。</t>
  </si>
  <si>
    <t>古老事物ancient</t>
  </si>
  <si>
    <t>anci(老的) + ent(形容词后缀转名词) → 指古代的人 → 古人</t>
  </si>
  <si>
    <t>古人；古代人</t>
  </si>
  <si>
    <t>The ancients made many important discoveries.</t>
  </si>
  <si>
    <t>古人有很多重要的发现。</t>
  </si>
  <si>
    <t>历史书里的ancients（古人），anci（老）ent（的）智慧至今仍影响着我们。</t>
  </si>
  <si>
    <t>古代人们是ancient</t>
  </si>
  <si>
    <t>anecdote</t>
  </si>
  <si>
    <t>an-</t>
  </si>
  <si>
    <t>ec-</t>
  </si>
  <si>
    <t>dot</t>
  </si>
  <si>
    <t>an(不)+ec(出)+dot(给)→不向外给出的小故事→轶事；趣闻</t>
  </si>
  <si>
    <t>轶事；趣闻</t>
  </si>
  <si>
    <t>/ˈænɪkdəʊt/</t>
  </si>
  <si>
    <t>She shared an interesting anecdote about her cat.</t>
  </si>
  <si>
    <t>她分享了一个关于她猫的有趣轶事。</t>
  </si>
  <si>
    <t>朋友讲anecdote（轶事）时，说那是an（不）ec（出）dot（给）外人的秘密，听完大家都乐了。</t>
  </si>
  <si>
    <t>不向外传轶事anecdote</t>
  </si>
  <si>
    <t>angle</t>
  </si>
  <si>
    <t>角；角度；观点</t>
  </si>
  <si>
    <t>/ˈæŋɡl/</t>
  </si>
  <si>
    <t>The triangle has three angles.</t>
  </si>
  <si>
    <t>这个三角形有三个角。</t>
  </si>
  <si>
    <t>画几何图形时，要找准angle（角）的角度，比如直角是90度的angle。</t>
  </si>
  <si>
    <t>几何角是angle</t>
  </si>
  <si>
    <t>钓鱼；谋取</t>
  </si>
  <si>
    <t>He angled for information about the new project.</t>
  </si>
  <si>
    <t>他试图谋取新项目的信息。</t>
  </si>
  <si>
    <t>他想angle（谋取）信息，像钓鱼一样耐心等待机会。</t>
  </si>
  <si>
    <t>谋取机会像angle</t>
  </si>
  <si>
    <t>annual</t>
  </si>
  <si>
    <t>ann</t>
  </si>
  <si>
    <t>ual</t>
  </si>
  <si>
    <t>ann(年)+ual(形容词后缀)→每年的；年度的</t>
  </si>
  <si>
    <t>每年的；年度的</t>
  </si>
  <si>
    <t>/ˈænjuəl/</t>
  </si>
  <si>
    <t>Our school holds an annual art show.</t>
  </si>
  <si>
    <t>我们学校举办一年一度的艺术展。</t>
  </si>
  <si>
    <t>学校annual（年度）艺术展，ann（年）度一次，大家都积极参与。</t>
  </si>
  <si>
    <t>每年一次是annual</t>
  </si>
  <si>
    <t>ann(年)+ual(名词后缀)→记录年度事件的册子→年刊；年鉴</t>
  </si>
  <si>
    <t>年刊；年鉴</t>
  </si>
  <si>
    <t>The library has a collection of school annuals.</t>
  </si>
  <si>
    <t>图书馆收藏了一批学校年鉴。</t>
  </si>
  <si>
    <t>这本annual（年鉴）记录了ann（年）度的所有大事，很有参考价值。</t>
  </si>
  <si>
    <t>年度记录是annual</t>
  </si>
  <si>
    <t>anxious</t>
  </si>
  <si>
    <t>anx</t>
  </si>
  <si>
    <t>ous</t>
  </si>
  <si>
    <t>anx(焦虑)+ous(形容词后缀)→焦虑的；担忧的</t>
  </si>
  <si>
    <t>焦虑的；担忧的</t>
  </si>
  <si>
    <t>/ˈæŋkʃəs/</t>
  </si>
  <si>
    <t>I'm anxious about my math test.</t>
  </si>
  <si>
    <t>我担心我的数学考试。</t>
  </si>
  <si>
    <t>考试前我anxious（焦虑），心里充满anx（焦虑）的情绪，手心都出汗了。</t>
  </si>
  <si>
    <t>焦虑不安anxious</t>
  </si>
  <si>
    <t>apparent</t>
  </si>
  <si>
    <t>ap-</t>
  </si>
  <si>
    <t>par</t>
  </si>
  <si>
    <t>ap(加强)+par(出现)+ent(形容词后缀)→明显出现的→明显的；显而易见的</t>
  </si>
  <si>
    <t>明显的；显而易见的</t>
  </si>
  <si>
    <t>/əˈpærənt/</t>
  </si>
  <si>
    <t>It's apparent that she is happy today.</t>
  </si>
  <si>
    <t>很明显她今天很高兴。</t>
  </si>
  <si>
    <t>她脸上的笑容ap（加强）par（出现），apparent（明显）得让人一眼就看出来。</t>
  </si>
  <si>
    <t>加强出现是apparent</t>
  </si>
  <si>
    <t>appeal</t>
  </si>
  <si>
    <t>pel</t>
  </si>
  <si>
    <t>ap(向)+pel(驱动)→向某人驱动请求→呼吁；上诉</t>
  </si>
  <si>
    <t>呼吁；上诉；吸引</t>
  </si>
  <si>
    <t>/əˈpiːl/</t>
  </si>
  <si>
    <t>She appealed to the judge for mercy.</t>
  </si>
  <si>
    <t>她向法官请求宽恕。</t>
  </si>
  <si>
    <t>她 appeal（呼吁）法官 mercy 时，ap（向）pel（驱动）自己的请求，希望得到宽恕。</t>
  </si>
  <si>
    <t>向人驱动是appeal</t>
  </si>
  <si>
    <t>ap(向)+pel(驱动)→向...驱动的行为→呼吁；吸引力</t>
  </si>
  <si>
    <t>呼吁；吸引力；上诉</t>
  </si>
  <si>
    <t>The appeal for donations was successful.</t>
  </si>
  <si>
    <t>募捐的呼吁很成功。</t>
  </si>
  <si>
    <t>募捐的 appeal（呼吁）得到响应，ap（向）pel（驱动）大家献出爱心。</t>
  </si>
  <si>
    <t>呼吁吸引是appeal</t>
  </si>
  <si>
    <t>appearance</t>
  </si>
  <si>
    <t>pear</t>
  </si>
  <si>
    <t>ance</t>
  </si>
  <si>
    <t>ap(向)+pear(显现)+ance(名词后缀)→向外界显现的样子→外貌；出现</t>
  </si>
  <si>
    <t>外貌；出现</t>
  </si>
  <si>
    <t>/əˈpɪərəns/</t>
  </si>
  <si>
    <t>Her appearance at the party surprised everyone.</t>
  </si>
  <si>
    <t>她在派对上的出现让大家都很惊讶。</t>
  </si>
  <si>
    <t>她的 appearance（外貌）很亮眼，ap（向）pear（显现）出优雅气质，ance是名词后缀。</t>
  </si>
  <si>
    <t>显现样子是appearance</t>
  </si>
  <si>
    <t>applicant</t>
  </si>
  <si>
    <t>plic</t>
  </si>
  <si>
    <t>ant</t>
  </si>
  <si>
    <t>ap(向)+plic(应用)+ant(表人后缀)→向机构提交应用的人→申请人</t>
  </si>
  <si>
    <t>申请人</t>
  </si>
  <si>
    <t>/ˈæplɪkənt/</t>
  </si>
  <si>
    <t>The applicant has rich work experience.</t>
  </si>
  <si>
    <t>这位申请人有丰富的工作经验。</t>
  </si>
  <si>
    <t>applicant（申请人）向公司提交申请时，ap（向）plic（应用）自己的能力，ant（人）就是申请者。</t>
  </si>
  <si>
    <t>应用之人是applicant</t>
  </si>
  <si>
    <t>application</t>
  </si>
  <si>
    <t>ap(向)+plic(应用)+ation(名词后缀)→向...应用的行为或文件→申请；应用</t>
  </si>
  <si>
    <t>申请；应用；申请书</t>
  </si>
  <si>
    <t>/ˌæplɪˈkeɪʃn/</t>
  </si>
  <si>
    <t>He filled out an application form for the job.</t>
  </si>
  <si>
    <t>他填写了一份工作申请表。</t>
  </si>
  <si>
    <t>填写application（申请书）时，ap（向）plic（应用）自己的信息，ation是名词后缀。</t>
  </si>
  <si>
    <t>应用行为是application</t>
  </si>
  <si>
    <t>appoint</t>
  </si>
  <si>
    <t>point</t>
  </si>
  <si>
    <t>ap(向)+point(指定)→向某人指定职位→任命；委派</t>
  </si>
  <si>
    <t>任命；委派；约定</t>
  </si>
  <si>
    <t>/əˈpɔɪnt/</t>
  </si>
  <si>
    <t>The manager appointed her as the new team leader.</t>
  </si>
  <si>
    <t>经理任命她为新的团队负责人。</t>
  </si>
  <si>
    <t>经理 appoint（任命）她时，ap（向）point（指定）她的新职位，大家都祝贺她。</t>
  </si>
  <si>
    <t>指定职位是appoint</t>
  </si>
  <si>
    <t>appointment</t>
  </si>
  <si>
    <t>ment</t>
  </si>
  <si>
    <t>ap(ad，靠近)+point(点) → 靠近某个时间或职位点 → 约定；任命 → 加ment后缀成名词 → 约会；预约；任命</t>
  </si>
  <si>
    <t>约会；预约；任命</t>
  </si>
  <si>
    <t>/əˈpɔɪntmənt/</t>
  </si>
  <si>
    <t>I have an appointment with my dentist this afternoon.</t>
  </si>
  <si>
    <t>今天下午我和牙医有个预约。</t>
  </si>
  <si>
    <t>今天下午我有个appointment（预约）见牙医，ap（靠近）point（点）好时间，可不能迟到呀。</t>
  </si>
  <si>
    <t>靠近点时间是appointment</t>
  </si>
  <si>
    <t>appreciate</t>
  </si>
  <si>
    <t>preci</t>
  </si>
  <si>
    <t>ap(加强)+preci(价值)+ate(动词后缀) → 加强对价值的认知 → 欣赏；感激</t>
  </si>
  <si>
    <t>欣赏；感激</t>
  </si>
  <si>
    <t>/əˈpriːʃieɪt/</t>
  </si>
  <si>
    <t>I really appreciate your help with my homework.</t>
  </si>
  <si>
    <t>我非常感激你帮我做作业。</t>
  </si>
  <si>
    <t>朋友帮我做作业，我对他说I appreciate（感激） your help，ap（加强）preci（价值）ate，就是看重你的帮助呀。</t>
  </si>
  <si>
    <t>看重价值是appreciate</t>
  </si>
  <si>
    <t>approach</t>
  </si>
  <si>
    <t>proach</t>
  </si>
  <si>
    <t>ap(ad，靠近)+proach(接近) → 靠近某物或某人 → 接近；靠近</t>
  </si>
  <si>
    <t>接近；靠近</t>
  </si>
  <si>
    <t>/əˈprəʊtʃ/</t>
  </si>
  <si>
    <t>The cat slowly approached the sleeping bird.</t>
  </si>
  <si>
    <t>猫慢慢接近那只睡觉的鸟。</t>
  </si>
  <si>
    <t>小猫approach（接近）睡觉的鸟时，ap（靠近）proach（接近）的动作很轻，生怕惊醒它。</t>
  </si>
  <si>
    <t>靠近接近是approach</t>
  </si>
  <si>
    <t>由动词approach转化而来 → 接近的方式 → 方法；途径</t>
  </si>
  <si>
    <t>方法；途径</t>
  </si>
  <si>
    <t>This approach helps us learn English better.</t>
  </si>
  <si>
    <t>这种方法帮助我们更好地学习英语。</t>
  </si>
  <si>
    <t>这个approach（方法）很好，ap（靠近）proach（接近）英语学习的核心，效果显著。</t>
  </si>
  <si>
    <t>接近方式是approach</t>
  </si>
  <si>
    <t>appropriate</t>
  </si>
  <si>
    <t>propri</t>
  </si>
  <si>
    <t>ap(加强)+propri(自己的)+ate(形容词后缀) → 属于自己的 → 适当的；合适的</t>
  </si>
  <si>
    <t>适当的；合适的</t>
  </si>
  <si>
    <t>/əˈprəʊpriət/</t>
  </si>
  <si>
    <t>We should wear appropriate clothes for the school party.</t>
  </si>
  <si>
    <t>我们应该为学校聚会穿合适的衣服。</t>
  </si>
  <si>
    <t>学校聚会要穿appropriate（合适的）衣服，ap（加强）propri（自己的）ate，就是选适合自己身份的呀。</t>
  </si>
  <si>
    <t>属于自己的是appropriate（合适）</t>
  </si>
  <si>
    <t>ap(加强)+propri(自己的)+ate(动词后缀) → 把不属于自己的变成自己的 → 挪用；占用</t>
  </si>
  <si>
    <t>挪用；占用</t>
  </si>
  <si>
    <t>/əˈprəʊprieɪt/</t>
  </si>
  <si>
    <t>He appropriated the public money for personal use.</t>
  </si>
  <si>
    <t>他挪用公款供个人使用。</t>
  </si>
  <si>
    <t>他竟然appropriate（挪用）公款，ap（加强）propri（自己的）ate，把公共财产当成自己的，真不应该。</t>
  </si>
  <si>
    <t>占为己有是appropriate（挪用）</t>
  </si>
  <si>
    <t>approval</t>
  </si>
  <si>
    <t>prov</t>
  </si>
  <si>
    <t>ap(加强)+prov(证明)+al(名词后缀) → 加强证明是对的 → 认可；批准</t>
  </si>
  <si>
    <t>认可；批准；赞成</t>
  </si>
  <si>
    <t>/əˈpruːvl/</t>
  </si>
  <si>
    <t>The plan needs the teacher's approval.</t>
  </si>
  <si>
    <t>这个计划需要老师的批准。</t>
  </si>
  <si>
    <t>这个计划要得到approval（批准），ap（加强）prov（证明）al，得先证明它可行才行。</t>
  </si>
  <si>
    <t>加强证明得approval</t>
  </si>
  <si>
    <t>approve</t>
  </si>
  <si>
    <t>prove</t>
  </si>
  <si>
    <t>ap(加强) + prove(证明) → 加强证明某事可行 → 批准；同意</t>
  </si>
  <si>
    <t>批准；同意</t>
  </si>
  <si>
    <t>/əˈpruːv/</t>
  </si>
  <si>
    <t>My parents approved my plan to visit the museum.</t>
  </si>
  <si>
    <t>我父母批准了我参观博物馆的计划。</t>
  </si>
  <si>
    <t>我跟父母说要去博物馆，他们 approve（批准）了，因为我 prove（证明）会遵守时间，ap（加强）了这个承诺的可靠性。</t>
  </si>
  <si>
    <t>加强证明是approve</t>
  </si>
  <si>
    <t>approximately</t>
  </si>
  <si>
    <t>adv.</t>
  </si>
  <si>
    <t>proxim</t>
  </si>
  <si>
    <t>ap(加强) + proxim(接近) + ate(形容词后缀) + ly(副词后缀) → 强调接近某个数值 → 大约；近似</t>
  </si>
  <si>
    <t>大约；近似</t>
  </si>
  <si>
    <t>/əˈprɒksɪmətli/</t>
  </si>
  <si>
    <t>There are approximately 60 students in our grade.</t>
  </si>
  <si>
    <t>我们年级大约有60名学生。</t>
  </si>
  <si>
    <t>年级人数 approximately（大约）60，proxim（接近）真实数字，ap（加强）估计，ate变形容词再加ly成副词。</t>
  </si>
  <si>
    <t>接近数值approximately</t>
  </si>
  <si>
    <t>arbitrary</t>
  </si>
  <si>
    <t>arbitr</t>
  </si>
  <si>
    <t>arbitr(判断) + ary(形容词后缀) → 基于个人主观判断的 → 任意的；武断的</t>
  </si>
  <si>
    <t>任意的；武断的</t>
  </si>
  <si>
    <t>/ˈɑːbɪtrəri/</t>
  </si>
  <si>
    <t>The teacher said we shouldn't make arbitrary decisions.</t>
  </si>
  <si>
    <t>老师说我们不应该做武断的决定。</t>
  </si>
  <si>
    <t>老师提醒别做 arbitrary（武断）的决定，这种决定只凭自己的 arbitr（判断），ary是形容词后缀表属性。</t>
  </si>
  <si>
    <t>主观判断arbitrary</t>
  </si>
  <si>
    <t>argue</t>
  </si>
  <si>
    <t>argu</t>
  </si>
  <si>
    <t>e</t>
  </si>
  <si>
    <t>argu(争论) + e(动词后缀) → 表达不同意见 → 争论；争辩</t>
  </si>
  <si>
    <t>争论；争辩</t>
  </si>
  <si>
    <t>/ˈɑːɡjuː/</t>
  </si>
  <si>
    <t>They argued about which movie to watch tonight.</t>
  </si>
  <si>
    <t>他们争论今晚要看哪部电影。</t>
  </si>
  <si>
    <t>他们 argue（争论）选电影，argu（争论）得面红耳赤，e是动词后缀说明这是动作。</t>
  </si>
  <si>
    <t>争论争辩是argue</t>
  </si>
  <si>
    <t>argument</t>
  </si>
  <si>
    <t>argu(争论)+ment(名词后缀)→争论的结果或内容→论点；争论</t>
  </si>
  <si>
    <t>论点；争论；论据</t>
  </si>
  <si>
    <t>/ˈɑːɡjumənt/</t>
  </si>
  <si>
    <t>He presented a strong argument in the debate.</t>
  </si>
  <si>
    <t>他在辩论中提出了有力的论据。</t>
  </si>
  <si>
    <t>辩论时他的argument（论点）很有力，argu（争论）加ment（结果）让大家都信服。</t>
  </si>
  <si>
    <t>争论加ment是argument</t>
  </si>
  <si>
    <t>arise</t>
  </si>
  <si>
    <t>rise</t>
  </si>
  <si>
    <t>a(向上)+rise(上升)→向上升起→出现；产生</t>
  </si>
  <si>
    <t>出现；产生；起身</t>
  </si>
  <si>
    <t>/əˈraɪz/</t>
  </si>
  <si>
    <t>A new opportunity arose from the problem.</t>
  </si>
  <si>
    <t>从这个问题中出现了一个新机会。</t>
  </si>
  <si>
    <t>问题中a new opportunity arise（出现），a（向上）rise（上升）让机会来到眼前。</t>
  </si>
  <si>
    <t>向上升起是arise</t>
  </si>
  <si>
    <t>arithmetic</t>
  </si>
  <si>
    <t>arithm</t>
  </si>
  <si>
    <t>tic</t>
  </si>
  <si>
    <t>arithm(数)+tic(学科后缀)→关于数的学科→算术</t>
  </si>
  <si>
    <t>算术</t>
  </si>
  <si>
    <t>/əˈrɪθmətɪk/</t>
  </si>
  <si>
    <t>We practiced arithmetic problems every day.</t>
  </si>
  <si>
    <t>我们每天练习算术题。</t>
  </si>
  <si>
    <t>每天做arithmetic（算术）题，arithm（数）tic（学科）让我数学进步很快。</t>
  </si>
  <si>
    <t>数的学科arithmetic</t>
  </si>
  <si>
    <t>arrangement</t>
  </si>
  <si>
    <t>ar-</t>
  </si>
  <si>
    <t>range</t>
  </si>
  <si>
    <t>ar(加强)+range(排列)+ment(名词后缀)→加强排列→安排；布置</t>
  </si>
  <si>
    <t>安排；布置</t>
  </si>
  <si>
    <t>/əˈreɪndʒmənt/</t>
  </si>
  <si>
    <t>The arrangement of the bookshelf is neat.</t>
  </si>
  <si>
    <t>书架的布置很整齐。</t>
  </si>
  <si>
    <t>书架的arrangement（布置）很整齐，ar（加强）range（排列）让每本书都有位置。</t>
  </si>
  <si>
    <t>加强排列arrangement</t>
  </si>
  <si>
    <t>arrest</t>
  </si>
  <si>
    <t>rest</t>
  </si>
  <si>
    <t>ar(加强)+rest(停留)→强制停留→逮捕；阻止</t>
  </si>
  <si>
    <t>逮捕；阻止</t>
  </si>
  <si>
    <t>/əˈrest/</t>
  </si>
  <si>
    <t>The police arrested the suspect quickly.</t>
  </si>
  <si>
    <t>警察迅速逮捕了嫌疑人。</t>
  </si>
  <si>
    <t>警察arrest（逮捕）嫌疑人时，ar（加强）rest（停留）让他无法逃走。</t>
  </si>
  <si>
    <t>强制停留是arrest</t>
  </si>
  <si>
    <t>ar(加强)+rest(停留)→强制停留的行为→逮捕；拘留</t>
  </si>
  <si>
    <t>逮捕；拘留</t>
  </si>
  <si>
    <t>His arrest was reported in the local news.</t>
  </si>
  <si>
    <t>他的逮捕在当地新闻里被报道了。</t>
  </si>
  <si>
    <t>当地新闻说his arrest（逮捕），ar（加强）rest（停留）是他犯罪的下场。</t>
  </si>
  <si>
    <t>逮捕行为是arrest</t>
  </si>
  <si>
    <t>arrival</t>
  </si>
  <si>
    <t>arriv</t>
  </si>
  <si>
    <t>arrive（到达）+ -al（名词后缀）→ 到达的行为 → 到达</t>
  </si>
  <si>
    <t>到达</t>
  </si>
  <si>
    <t>/əˈraɪvl/</t>
  </si>
  <si>
    <t>The arrival of the train was delayed by rain.</t>
  </si>
  <si>
    <t>火车的到达因下雨而延误了。</t>
  </si>
  <si>
    <t>火车的arrival（到达）延误了，大家都在等它arrive（到），真是着急。</t>
  </si>
  <si>
    <t>arrive变名词加al，到达就是arrival</t>
  </si>
  <si>
    <t>artificial</t>
  </si>
  <si>
    <t>arti-</t>
  </si>
  <si>
    <t>fic</t>
  </si>
  <si>
    <t>arti（技巧）+ fic（做）+ -ial（...的）→ 用技巧做出来的 → 人造的；人工的</t>
  </si>
  <si>
    <t>人造的；人工的</t>
  </si>
  <si>
    <t>/ˌɑːrtɪˈfɪʃl/</t>
  </si>
  <si>
    <t>This is an artificial flower.</t>
  </si>
  <si>
    <t>这是一朵人造花。</t>
  </si>
  <si>
    <t>这朵花是artificial（人造的），用arti（技巧）fic（做）出来的，和真花一样美。</t>
  </si>
  <si>
    <t>技巧做的artificial，人造物品记心间</t>
  </si>
  <si>
    <t>aspect</t>
  </si>
  <si>
    <t>spect</t>
  </si>
  <si>
    <t>a（朝向）+ spect（看）→ 从某个方向看到的 → 方面；外观</t>
  </si>
  <si>
    <t>方面；外观</t>
  </si>
  <si>
    <t>/ˈæspekt/</t>
  </si>
  <si>
    <t>We should consider all aspects of the problem.</t>
  </si>
  <si>
    <t>我们应该考虑问题的所有方面。</t>
  </si>
  <si>
    <t>考虑问题时，每个aspect（方面）都是a（朝向）spect（看）不同角度得到的。</t>
  </si>
  <si>
    <t>朝向看是aspect，问题方面记清楚</t>
  </si>
  <si>
    <t>assess</t>
  </si>
  <si>
    <t>as-</t>
  </si>
  <si>
    <t>sess</t>
  </si>
  <si>
    <t>as（加强）+ sess（坐）→ 坐在旁边仔细判断 → 评估；评价</t>
  </si>
  <si>
    <t>评估；评价</t>
  </si>
  <si>
    <t>/əˈses/</t>
  </si>
  <si>
    <t>The teacher assesses our homework every week.</t>
  </si>
  <si>
    <t>老师每周评估我们的作业。</t>
  </si>
  <si>
    <t>老师assess（评估）作业时，as（加强）sess（坐）在桌前认真看每一本。</t>
  </si>
  <si>
    <t>坐旁评估assess，认真判断不马虎</t>
  </si>
  <si>
    <t>assistance</t>
  </si>
  <si>
    <t>sist</t>
  </si>
  <si>
    <t>as（加强）+ sist（站）+ -ance（名词后缀）→ 站在旁边提供帮助 → 协助；帮助</t>
  </si>
  <si>
    <t>协助；帮助</t>
  </si>
  <si>
    <t>/əˈsɪstəns/</t>
  </si>
  <si>
    <t>I need your assistance with this heavy box.</t>
  </si>
  <si>
    <t>我需要你帮忙搬这个重箱子。</t>
  </si>
  <si>
    <t>搬重箱子需要assistance（帮助），朋友as（加强）sist（站）在我身边一起抬。</t>
  </si>
  <si>
    <t>站旁帮忙assistance，互助友爱记心中</t>
  </si>
  <si>
    <t>associate</t>
  </si>
  <si>
    <t>soci</t>
  </si>
  <si>
    <t>as(向)+soci(同伴)+ate(动词后缀)→向同伴靠近或联系→联想；关联；交往</t>
  </si>
  <si>
    <t>联想；关联；交往</t>
  </si>
  <si>
    <t>/əˈsəʊʃieɪt/</t>
  </si>
  <si>
    <t>I often associate summer with ice cream.</t>
  </si>
  <si>
    <t>我经常把夏天和冰淇淋联系起来。</t>
  </si>
  <si>
    <t>夏天到了，我associate（联想）冰淇淋，as（向）soci（同伴）般常伴左右，清爽又甜蜜。</t>
  </si>
  <si>
    <t>向同伴关联associate，as+soci+ate记牢</t>
  </si>
  <si>
    <t>as(向)+soci(同伴)+ate(名词后缀)→同伴→同事；伙伴</t>
  </si>
  <si>
    <t>同事；伙伴</t>
  </si>
  <si>
    <t>/əˈsəʊʃiət/</t>
  </si>
  <si>
    <t>She is my associate at work.</t>
  </si>
  <si>
    <t>她是我工作上的同事。</t>
  </si>
  <si>
    <t>工作中，我的associate（同事）as（向）soci（同伴）一样互相帮助，效率超高。</t>
  </si>
  <si>
    <t>同伴同事associate，名词发音要注意</t>
  </si>
  <si>
    <t>assume</t>
  </si>
  <si>
    <t>sum</t>
  </si>
  <si>
    <t>as(向)+sum(拿，取)→拿过来认为正确→假定；假设；承担</t>
  </si>
  <si>
    <t>假定；假设；承担</t>
  </si>
  <si>
    <t>/əˈsjuːm/</t>
  </si>
  <si>
    <t>We assume he will come to the party.</t>
  </si>
  <si>
    <t>我们假定他会来参加派对。</t>
  </si>
  <si>
    <t>派对前，我们assume（假定）他会来，as（向）sum（拿）起信心准备他的座位。</t>
  </si>
  <si>
    <t>拿定假设assume，as加sum记心间</t>
  </si>
  <si>
    <t>assumption</t>
  </si>
  <si>
    <t>ption</t>
  </si>
  <si>
    <t>as(向)+sum(拿)+ption(名词后缀)→拿过来的想法→假定；假设</t>
  </si>
  <si>
    <t>假定；假设</t>
  </si>
  <si>
    <t>/əˈsʌmpʃn/</t>
  </si>
  <si>
    <t>His assumption that we are late is wrong.</t>
  </si>
  <si>
    <t>他认为我们迟到的假设是错误的。</t>
  </si>
  <si>
    <t>他的assumption（假设）太草率，as（向）sum（拿）的想法没验证就说我们迟到。</t>
  </si>
  <si>
    <t>assume变名词加ption，假设之意记心中</t>
  </si>
  <si>
    <t>astonish</t>
  </si>
  <si>
    <t>ston</t>
  </si>
  <si>
    <t>a(加强)+ston(震惊)+ish(动词后缀)→使非常震惊→使吃惊</t>
  </si>
  <si>
    <t>使吃惊；使惊讶</t>
  </si>
  <si>
    <t>/əˈstɒnɪʃ/</t>
  </si>
  <si>
    <t>The magic show astonished the children.</t>
  </si>
  <si>
    <t>魔术表演让孩子们很吃惊。</t>
  </si>
  <si>
    <t>魔术表演astonish（吃惊）孩子们，a（加强）ston（石头）砸来般的意外感。</t>
  </si>
  <si>
    <t>吃惊astonish，a+ston+ish</t>
  </si>
  <si>
    <t>astronaut</t>
  </si>
  <si>
    <t>astro-</t>
  </si>
  <si>
    <t>naut</t>
  </si>
  <si>
    <t>astro(星星)+naut(航行者)→在星星间航行的人→宇航员</t>
  </si>
  <si>
    <t>宇航员</t>
  </si>
  <si>
    <t>/ˈæstrənɔːt/</t>
  </si>
  <si>
    <t>Many kids dream of becoming an astronaut.</t>
  </si>
  <si>
    <t>很多孩子梦想成为宇航员。</t>
  </si>
  <si>
    <t>孩子们梦想当astronaut（宇航员），astro（星星）naut（航行者），在星空里自由航行。</t>
  </si>
  <si>
    <t>星星航行者，就是astronaut</t>
  </si>
  <si>
    <t>astronomy</t>
  </si>
  <si>
    <t>astro</t>
  </si>
  <si>
    <t>nomy</t>
  </si>
  <si>
    <t>astro(星星)+nomy(学科)→研究星星等天体的学科→天文学</t>
  </si>
  <si>
    <t>天文学</t>
  </si>
  <si>
    <t>/əˈstrɒnəmi/</t>
  </si>
  <si>
    <t>She studies astronomy and dreams of being an astronaut.</t>
  </si>
  <si>
    <t>她学习天文学，梦想成为一名宇航员。</t>
  </si>
  <si>
    <t>她痴迷于astronomy（天文学），astro（星星）nomy（学科）让她每晚都仰望星空，想象宇宙的奥秘。</t>
  </si>
  <si>
    <t>星星之学astronomy</t>
  </si>
  <si>
    <t>atmosphere</t>
  </si>
  <si>
    <t>atmo</t>
  </si>
  <si>
    <t>sphere</t>
  </si>
  <si>
    <t>atmo(空气)+sphere(球)→包围地球的空气层→大气层；也指环境气氛</t>
  </si>
  <si>
    <t>大气层；气氛</t>
  </si>
  <si>
    <t>/ˈætməsfɪə(r)/</t>
  </si>
  <si>
    <t>The atmosphere in the classroom is very active.</t>
  </si>
  <si>
    <t>教室里的气氛很活跃。</t>
  </si>
  <si>
    <t>教室里的atmosphere（气氛）超棒，atmo（空气）里都是笑声，sphere（球）形的教室充满活力。</t>
  </si>
  <si>
    <t>空气成球atmosphere</t>
  </si>
  <si>
    <t>attach</t>
  </si>
  <si>
    <t>at-</t>
  </si>
  <si>
    <t>tach</t>
  </si>
  <si>
    <t>at(去)+tach(固定)→去固定某物→附上；粘贴</t>
  </si>
  <si>
    <t>附上；粘贴；连接</t>
  </si>
  <si>
    <t>/əˈtætʃ/</t>
  </si>
  <si>
    <t>Please attach your ID card to the application form.</t>
  </si>
  <si>
    <t>请把你的身份证贴在申请表上。</t>
  </si>
  <si>
    <t>填申请表时要attach（粘贴）身份证，at（去）tach（固定）好，别让它掉下来。</t>
  </si>
  <si>
    <t>去固定是attach</t>
  </si>
  <si>
    <t>attain</t>
  </si>
  <si>
    <t>tain</t>
  </si>
  <si>
    <t>at(去)+tain(获得)→去获得目标→达到；实现</t>
  </si>
  <si>
    <t>达到；获得；实现</t>
  </si>
  <si>
    <t>/əˈteɪn/</t>
  </si>
  <si>
    <t>You can attain your goals if you work hard.</t>
  </si>
  <si>
    <t>如果你努力，就能实现你的目标。</t>
  </si>
  <si>
    <t>努力就能attain（实现）目标，at（去）tain（获得）属于你的成功吧。</t>
  </si>
  <si>
    <t>去获得是attain</t>
  </si>
  <si>
    <t>attempt</t>
  </si>
  <si>
    <t>tempt</t>
  </si>
  <si>
    <t>at(去)+tempt(尝试)→去尝试做某事→试图；尝试</t>
  </si>
  <si>
    <t>试图；尝试</t>
  </si>
  <si>
    <t>/əˈtempt/</t>
  </si>
  <si>
    <t>He attempted to climb the hill alone.</t>
  </si>
  <si>
    <t>他试图独自爬山。</t>
  </si>
  <si>
    <t>他attempt（试图）独自爬山，at（去）tempt（尝试）挑战自我，勇气可嘉。</t>
  </si>
  <si>
    <t>去尝试是attempt</t>
  </si>
  <si>
    <t>at(去)+tempt(尝试)→一次尝试的行为→尝试；努力</t>
  </si>
  <si>
    <t>尝试；努力</t>
  </si>
  <si>
    <t>Her first attempt at baking was a success.</t>
  </si>
  <si>
    <t>她第一次烘焙的尝试很成功。</t>
  </si>
  <si>
    <t>她第一次烘焙的attempt（尝试）超成功，at（去）tempt（尝试）的成果香甜可口。</t>
  </si>
  <si>
    <t>尝试努力attempt</t>
  </si>
  <si>
    <t>attend</t>
  </si>
  <si>
    <t>tend</t>
  </si>
  <si>
    <t>at(朝向)+tend(伸展)→朝向某地伸展注意力或身体→参加；出席</t>
  </si>
  <si>
    <t>参加；出席</t>
  </si>
  <si>
    <t>/əˈtend/</t>
  </si>
  <si>
    <t>I will attend the school meeting this afternoon.</t>
  </si>
  <si>
    <t>今天下午我会参加学校会议。</t>
  </si>
  <si>
    <t>今天下午我要attend（参加）学校会议，at（朝向）tend（伸展）身体过去，可不能迟到呀。</t>
  </si>
  <si>
    <t>朝向伸展attend（参加）</t>
  </si>
  <si>
    <t>attitude</t>
  </si>
  <si>
    <t>at(朝向)+tude(状态后缀)→朝向某事物的状态→态度；看法</t>
  </si>
  <si>
    <t>态度；看法</t>
  </si>
  <si>
    <t>/ˈætɪtjuːd/</t>
  </si>
  <si>
    <t>Her positive attitude helps her solve problems easily.</t>
  </si>
  <si>
    <t>她积极的态度帮助她轻松解决问题。</t>
  </si>
  <si>
    <t>她的attitude（态度）超积极，at（朝向）tude（状态）总是乐观，大家都爱和她玩。</t>
  </si>
  <si>
    <t>朝向状态attitude（态度）</t>
  </si>
  <si>
    <t>attract</t>
  </si>
  <si>
    <t>at(朝向)+tract(拉)→朝向某物拉→吸引；引起注意</t>
  </si>
  <si>
    <t>吸引；引起注意</t>
  </si>
  <si>
    <t>/əˈtrækt/</t>
  </si>
  <si>
    <t>Bright flowers attract many butterflies.</t>
  </si>
  <si>
    <t>鲜艳的花朵吸引了许多蝴蝶。</t>
  </si>
  <si>
    <t>鲜艳花朵attract（吸引）蝴蝶，at（朝向）tract（拉）着它们飞过来采蜜。</t>
  </si>
  <si>
    <t>朝向拉来attract（吸引）</t>
  </si>
  <si>
    <t>attraction</t>
  </si>
  <si>
    <t>at(朝向)+tract(拉)+ion(名词后缀)→吸引的事物→吸引力；景点</t>
  </si>
  <si>
    <t>吸引力；景点</t>
  </si>
  <si>
    <t>/əˈtrækʃn/</t>
  </si>
  <si>
    <t>The theme park is a popular attraction for kids.</t>
  </si>
  <si>
    <t>这个主题公园是孩子们喜欢的热门景点。</t>
  </si>
  <si>
    <t>主题公园是attraction（景点），at（朝向）tract（拉）ion（名词）让孩子们都想去玩。</t>
  </si>
  <si>
    <t>吸引加ion是attraction（景点）</t>
  </si>
  <si>
    <t>audience</t>
  </si>
  <si>
    <t>aud</t>
  </si>
  <si>
    <t>aud(听)+ience(名词后缀)→听的人群→观众；听众</t>
  </si>
  <si>
    <t>观众；听众</t>
  </si>
  <si>
    <t>/ˈɔːdiəns/</t>
  </si>
  <si>
    <t>The audience cheered loudly after the show.</t>
  </si>
  <si>
    <t>演出结束后观众们热烈欢呼。</t>
  </si>
  <si>
    <t>演出结束，audience（观众）aud（听）完后鼓掌欢呼，声音超响亮。</t>
  </si>
  <si>
    <t>听的人群audience（观众）</t>
  </si>
  <si>
    <t>authentic</t>
  </si>
  <si>
    <t>aut-</t>
  </si>
  <si>
    <t>hent</t>
  </si>
  <si>
    <t>ic</t>
  </si>
  <si>
    <t>aut(真实的)+hent(做)+ic(形容词后缀)→自己做的才是真实可信的→真实的；正宗的</t>
  </si>
  <si>
    <t>真实的；正宗的</t>
  </si>
  <si>
    <t>/ɔːˈθentɪk/</t>
  </si>
  <si>
    <t>This is an authentic ancient vase.</t>
  </si>
  <si>
    <t>这是一个正宗的古代花瓶。</t>
  </si>
  <si>
    <t>我在博物馆看到authentic（正宗的）花瓶，aut（真实）的质感让我想起古人hent（做）它时的用心。</t>
  </si>
  <si>
    <t>真实做的authentic</t>
  </si>
  <si>
    <t>authority</t>
  </si>
  <si>
    <t>auct</t>
  </si>
  <si>
    <t>or</t>
  </si>
  <si>
    <t>auct(增加→引申为创造)+or(人)+ity(名词后缀)→创造规则或有影响力的人→权威；权力</t>
  </si>
  <si>
    <t>权威；权力；官方</t>
  </si>
  <si>
    <t>/ɔːˈθɒrəti/</t>
  </si>
  <si>
    <t>The government has the authority to make laws.</t>
  </si>
  <si>
    <t>政府有制定法律的权力。</t>
  </si>
  <si>
    <t>政府的authority（权力）来自人民，auct（创造）规则的or（人）才有这样的ity（资格）。</t>
  </si>
  <si>
    <t>创造规则authority</t>
  </si>
  <si>
    <t>automatic</t>
  </si>
  <si>
    <t>auto-</t>
  </si>
  <si>
    <t>mat</t>
  </si>
  <si>
    <t>auto(自动)+mat(做)+ic(形容词)→自动做的→自动的；机械的</t>
  </si>
  <si>
    <t>自动的；无意识的</t>
  </si>
  <si>
    <t>/ˌɔːtəˈmætɪk/</t>
  </si>
  <si>
    <t>The door opens automatically when someone approaches.</t>
  </si>
  <si>
    <t>有人靠近时门会自动打开。</t>
  </si>
  <si>
    <t>自动门automatic（自动的），auto（自动）mat（做）所有动作，不用手动推。</t>
  </si>
  <si>
    <t>自动做的automatic</t>
  </si>
  <si>
    <t>autonomous</t>
  </si>
  <si>
    <t>nom</t>
  </si>
  <si>
    <t>auto(自己)+nom(管理)+ous(形容词)→自己管理自己的→自治的；自主的</t>
  </si>
  <si>
    <t>自治的；自主的</t>
  </si>
  <si>
    <t>/ɔːˈtɒnəməs/</t>
  </si>
  <si>
    <t>This region is an autonomous area.</t>
  </si>
  <si>
    <t>这个地区是自治区域。</t>
  </si>
  <si>
    <t>自治区域autonomous（自治的），auto（自己）nom（管理）自己的事务，不用别人插手。</t>
  </si>
  <si>
    <t>自己管理autonomous</t>
  </si>
  <si>
    <t>available</t>
  </si>
  <si>
    <t>vail</t>
  </si>
  <si>
    <t>a(可)+vail(价值)+able(可...)→有价值可利用的→可获得的；有空的</t>
  </si>
  <si>
    <t>可获得的；有空的</t>
  </si>
  <si>
    <t>/əˈveɪləbl/</t>
  </si>
  <si>
    <t>The tickets are available online.</t>
  </si>
  <si>
    <t>票在网上可以买到。</t>
  </si>
  <si>
    <t>网上tickets available（可获得），a（可）vail（价值）的票able（能）买到，很方便。</t>
  </si>
  <si>
    <t>有价值可用available</t>
  </si>
  <si>
    <t>average</t>
  </si>
  <si>
    <t>平均的；普通的</t>
  </si>
  <si>
    <t>/ˈævərɪdʒ/</t>
  </si>
  <si>
    <t>The average age of the students is 15.</t>
  </si>
  <si>
    <t>学生的平均年龄是15岁。</t>
  </si>
  <si>
    <t>这次考试大家的分数很average（平均的），没有特别高也没有特别低，就像普通的一天。</t>
  </si>
  <si>
    <t>普通平均average</t>
  </si>
  <si>
    <t>平均数</t>
  </si>
  <si>
    <t>The average of 3,5 and 7 is 5.</t>
  </si>
  <si>
    <t>3、5和7的平均数是5。</t>
  </si>
  <si>
    <t>计算三个数的average（平均数）时，把它们加起来再除以三就得到结果啦。</t>
  </si>
  <si>
    <t>数值平均是average</t>
  </si>
  <si>
    <t>avoid</t>
  </si>
  <si>
    <t>void</t>
  </si>
  <si>
    <t>a(离开)+void(空)→远离空的地方或情况→避免；避开</t>
  </si>
  <si>
    <t>避免；避开</t>
  </si>
  <si>
    <t>/əˈvɔɪd/</t>
  </si>
  <si>
    <t>We should avoid making mistakes in exams.</t>
  </si>
  <si>
    <t>我们应该避免在考试中犯错。</t>
  </si>
  <si>
    <t>走路时要avoid（避开）水坑，a（远离）void（空）的地方容易有积水，小心滑倒。</t>
  </si>
  <si>
    <t>远离空处是avoid</t>
  </si>
  <si>
    <t>awkward</t>
  </si>
  <si>
    <t>尴尬的；笨拙的</t>
  </si>
  <si>
    <t>/ˈɔːkwəd/</t>
  </si>
  <si>
    <t>He felt awkward when he met his ex-girlfriend.</t>
  </si>
  <si>
    <t>当他遇到前女友时，他感到很尴尬。</t>
  </si>
  <si>
    <t>在聚会上不小心打翻杯子，场面真awkward（尴尬），大家都看着我，手脚都变得笨拙了。</t>
  </si>
  <si>
    <t>尴尬笨拙awkward</t>
  </si>
  <si>
    <t>background</t>
  </si>
  <si>
    <t>back-</t>
  </si>
  <si>
    <t>ground</t>
  </si>
  <si>
    <t>back(后面的)+ground(地面)→后面的背景→背景</t>
  </si>
  <si>
    <t>背景；后台</t>
  </si>
  <si>
    <t>/ˈbækɡraʊnd/</t>
  </si>
  <si>
    <t>The mountains form a beautiful background to the village.</t>
  </si>
  <si>
    <t>群山构成了村庄美丽的背景。</t>
  </si>
  <si>
    <t>拍照时，back（后面的）ground（地面）就是background（背景），选个漂亮的背景很重要。</t>
  </si>
  <si>
    <t>后面地面background</t>
  </si>
  <si>
    <t>balance</t>
  </si>
  <si>
    <t>平衡；天平</t>
  </si>
  <si>
    <t>/ˈbæləns/</t>
  </si>
  <si>
    <t>She lost her balance and fell down.</t>
  </si>
  <si>
    <t>她失去平衡摔倒了。</t>
  </si>
  <si>
    <t>走钢丝时要保持balance（平衡），不然很容易掉下来，就像天平两边一样要相等。</t>
  </si>
  <si>
    <t>保持平衡balance</t>
  </si>
  <si>
    <t>使平衡；权衡</t>
  </si>
  <si>
    <t>You should balance your study and rest.</t>
  </si>
  <si>
    <t>你应该平衡学习和休息。</t>
  </si>
  <si>
    <t>学习和休息要balance（平衡），不能只顾一面，不然身体会吃不消。</t>
  </si>
  <si>
    <t>权衡平衡balance</t>
  </si>
  <si>
    <t>bargain</t>
  </si>
  <si>
    <t>讨价还价</t>
  </si>
  <si>
    <t>/ˈbɑːɡən/</t>
  </si>
  <si>
    <t>She bargained with the shopkeeper for a discount.</t>
  </si>
  <si>
    <t>她和店主讨价还价要折扣。</t>
  </si>
  <si>
    <t>在菜市场里，她 bargain（讨价还价）了半天，终于让店主便宜两块钱，开心拎菜走了。</t>
  </si>
  <si>
    <t>讨价还价 bargain 忙</t>
  </si>
  <si>
    <t>便宜货；交易</t>
  </si>
  <si>
    <t>This dress is a real bargain at 50 yuan.</t>
  </si>
  <si>
    <t>这条裙子50元真是便宜货。</t>
  </si>
  <si>
    <t>这条裙子是 bargain（便宜货），花少钱买好衣，太值了。</t>
  </si>
  <si>
    <t>便宜好物 bargain 藏</t>
  </si>
  <si>
    <t>barrier</t>
  </si>
  <si>
    <t>bar</t>
  </si>
  <si>
    <t>rier</t>
  </si>
  <si>
    <t>bar（阻挡）+rier（表物）→用来阻挡的物体→障碍；屏障</t>
  </si>
  <si>
    <t>障碍；屏障</t>
  </si>
  <si>
    <t>/ˈbæriə(r)/</t>
  </si>
  <si>
    <t>The mountain is a natural barrier between two countries.</t>
  </si>
  <si>
    <t>这座山是两国间的天然屏障。</t>
  </si>
  <si>
    <t>这座山像 barrier（屏障），bar（阻挡）两边人直接往来，成了天然分界线。</t>
  </si>
  <si>
    <t>bar阻挡加rier，屏障障碍 barrier</t>
  </si>
  <si>
    <t>basis</t>
  </si>
  <si>
    <t>bas</t>
  </si>
  <si>
    <t>is</t>
  </si>
  <si>
    <t>bas（基础）+is（名词后缀）→表基础事物→基础；根据</t>
  </si>
  <si>
    <t>基础；根据</t>
  </si>
  <si>
    <t>/ˈbeɪsɪs/</t>
  </si>
  <si>
    <t>Trust is the basis of a good relationship.</t>
  </si>
  <si>
    <t>信任是良好关系的基础。</t>
  </si>
  <si>
    <t>信任是关系的 basis（基础），像 bas（基础）is（是）关系支柱，缺一不可。</t>
  </si>
  <si>
    <t>bas基础加is，就是basis</t>
  </si>
  <si>
    <t>battery</t>
  </si>
  <si>
    <t>bat</t>
  </si>
  <si>
    <t>tery</t>
  </si>
  <si>
    <t>bat（打）+tery（表集合）→原指一组炮，后引申为电池→电池；一组</t>
  </si>
  <si>
    <t>电池；一组</t>
  </si>
  <si>
    <t>/ˈbætəri/</t>
  </si>
  <si>
    <t>My phone's battery is dead, I need to charge it.</t>
  </si>
  <si>
    <t>我手机电池没电了，需要充电。</t>
  </si>
  <si>
    <t>手机 battery（电池）没电，像一组 bat（打）的小电炮，得赶紧充电续能。</t>
  </si>
  <si>
    <t>电池一组 battery，bat打加tery</t>
  </si>
  <si>
    <t>behaviour</t>
  </si>
  <si>
    <t>be-</t>
  </si>
  <si>
    <t>have</t>
  </si>
  <si>
    <t>iour</t>
  </si>
  <si>
    <t>be-（使）+have（持有）→使持有某种态度行动→行为；举止</t>
  </si>
  <si>
    <t>行为；举止</t>
  </si>
  <si>
    <t>/bɪˈheɪvjə(r)/</t>
  </si>
  <si>
    <t>His good behaviour made his parents proud.</t>
  </si>
  <si>
    <t>他良好的行为让父母骄傲。</t>
  </si>
  <si>
    <t>他的 behaviour（行为）很好，be-（使）他 have（持有）礼貌举止，老师常表扬。</t>
  </si>
  <si>
    <t>be加have变行为，behaviour要记牢</t>
  </si>
  <si>
    <t>beneficial</t>
  </si>
  <si>
    <t>bene-</t>
  </si>
  <si>
    <t>bene(好)+fic(做)+-ial(形容词)→做了好事的，带来好处的→有益的</t>
  </si>
  <si>
    <t>有益的；有利的</t>
  </si>
  <si>
    <t>/ˌbenɪˈfɪʃl/</t>
  </si>
  <si>
    <t>Eating vegetables is beneficial to our health.</t>
  </si>
  <si>
    <t>吃蔬菜对我们的健康有益。</t>
  </si>
  <si>
    <t>多吃蔬菜 beneficial（有益的），因为 bene（好）fic（做）的事，让身体越来越棒。</t>
  </si>
  <si>
    <t>bene好fic做，ial结尾有益的</t>
  </si>
  <si>
    <t>benefit</t>
  </si>
  <si>
    <t>fit</t>
  </si>
  <si>
    <t>bene(好)+fit(做)→做的好事带来的东西→好处；利益</t>
  </si>
  <si>
    <t>好处；利益；益处</t>
  </si>
  <si>
    <t>/ˈbenɪfɪt/</t>
  </si>
  <si>
    <t>Reading books gives us many benefits.</t>
  </si>
  <si>
    <t>读书给我们很多好处。</t>
  </si>
  <si>
    <t>每天读书 benefit（好处）多，bene（好）fit（做）的事让知识增长。</t>
  </si>
  <si>
    <t>bene好fit做，好处利益benefit</t>
  </si>
  <si>
    <t>bene(好)+fit(做)→做对...有好处→有益于；受益</t>
  </si>
  <si>
    <t>有益于；受益</t>
  </si>
  <si>
    <t>We benefit from regular exercise.</t>
  </si>
  <si>
    <t>我们从规律锻炼中受益。</t>
  </si>
  <si>
    <t>规律锻炼 benefit（有益于）健康，bene（好）fit（做）身体更强壮。</t>
  </si>
  <si>
    <t>受益于benefit，好做之事有裨益</t>
  </si>
  <si>
    <t>betray</t>
  </si>
  <si>
    <t>背叛；出卖</t>
  </si>
  <si>
    <t>/bɪˈtreɪ/</t>
  </si>
  <si>
    <t>He betrayed his friend's secret to others.</t>
  </si>
  <si>
    <t>他把朋友的秘密泄露给了别人。</t>
  </si>
  <si>
    <t>他 betray（背叛）朋友，泄露秘密，让人很失望。</t>
  </si>
  <si>
    <t>背叛出卖betray，失信于人要记牢</t>
  </si>
  <si>
    <t>beyond</t>
  </si>
  <si>
    <t>prep.</t>
  </si>
  <si>
    <t>超过；越过；在...之外</t>
  </si>
  <si>
    <t>/bɪˈjɒnd/</t>
  </si>
  <si>
    <t>The park is beyond the bridge.</t>
  </si>
  <si>
    <t>公园在桥的那边。</t>
  </si>
  <si>
    <t>公园在桥 beyond（之外），我们需要走过去才能到达。</t>
  </si>
  <si>
    <t>越过之外beyond，简单易记不用拆</t>
  </si>
  <si>
    <t>biological</t>
  </si>
  <si>
    <t>bio-</t>
  </si>
  <si>
    <t>log</t>
  </si>
  <si>
    <t>bio(生物)+log(学科)+-ical(形容词)→关于生物学科的→生物的；生物学的</t>
  </si>
  <si>
    <t>生物的；生物学的</t>
  </si>
  <si>
    <t>/ˌbaɪəˈlɒdʒɪkl/</t>
  </si>
  <si>
    <t>We have a biological class this afternoon.</t>
  </si>
  <si>
    <t>我们今天下午有一节生物课。</t>
  </si>
  <si>
    <t>下午上 biological（生物）课，bio（生物）log（学）的知识让我们很感兴趣。</t>
  </si>
  <si>
    <t>bio生物log学，ical结尾biological</t>
  </si>
  <si>
    <t>biography</t>
  </si>
  <si>
    <t>graph</t>
  </si>
  <si>
    <t>bio(生命) + graph(写) + y(名词后缀) → 记录生命历程的文字 → 传记</t>
  </si>
  <si>
    <t>传记</t>
  </si>
  <si>
    <t>/baɪˈɒɡrəfi/</t>
  </si>
  <si>
    <t>She wrote a biography of her favorite author.</t>
  </si>
  <si>
    <t>她写了一本关于她最喜欢的作家的传记。</t>
  </si>
  <si>
    <t>读 biography（传记）时，能看到 bio（生命）graph（写）出的作者一生故事，很吸引人。</t>
  </si>
  <si>
    <t>生命书写是传记，biography记清晰</t>
  </si>
  <si>
    <t>boundary</t>
  </si>
  <si>
    <t>bound</t>
  </si>
  <si>
    <t>bound(边界) + ary(名词后缀) → 表示边界的事物 → 边界；界限</t>
  </si>
  <si>
    <t>边界；界限</t>
  </si>
  <si>
    <t>/ˈbaʊndri/</t>
  </si>
  <si>
    <t>The fence marks the boundary between our two gardens.</t>
  </si>
  <si>
    <t>这道栅栏标志着我们两个花园之间的边界。</t>
  </si>
  <si>
    <t>花园的 boundary（边界）是那道栅栏，bound（边界）加 ary 后缀，很容易记。</t>
  </si>
  <si>
    <t>bound加ary，边界不用记</t>
  </si>
  <si>
    <t>broadcast</t>
  </si>
  <si>
    <t>broad; cast</t>
  </si>
  <si>
    <t>broad(广泛的) + cast(投掷) → 将信息广泛传播出去 → 广播；播放</t>
  </si>
  <si>
    <t>广播；播放</t>
  </si>
  <si>
    <t>/ˈbrɔːdkɑːst/</t>
  </si>
  <si>
    <t>The TV station broadcasts the news at 7 PM every day.</t>
  </si>
  <si>
    <t>这家电视台每天晚上7点播放新闻。</t>
  </si>
  <si>
    <t>电视台 broadcast（播放）新闻，把 broad（广泛）的内容 cast（投掷）到每个家庭的电视里。</t>
  </si>
  <si>
    <t>广泛投掷broadcast，广播播放记心上</t>
  </si>
  <si>
    <t>broad(广泛的) + cast(投掷) → 广泛传播的内容 → 广播节目</t>
  </si>
  <si>
    <t>广播节目；广播</t>
  </si>
  <si>
    <t>I enjoyed listening to the morning broadcast about sports.</t>
  </si>
  <si>
    <t>我喜欢听早上关于体育的广播节目。</t>
  </si>
  <si>
    <t>早上的 broadcast（广播节目）很有趣，它是 broad（广泛）cast（投掷）来的体育新闻。</t>
  </si>
  <si>
    <t>广播节目broadcast，轻松收听乐悠悠</t>
  </si>
  <si>
    <t>brochure</t>
  </si>
  <si>
    <t>小册子；手册</t>
  </si>
  <si>
    <t>/ˈbrəʊʃə(r)/</t>
  </si>
  <si>
    <t>The hotel gave us a brochure with local attraction info.</t>
  </si>
  <si>
    <t>酒店给了我们一本含当地景点信息的小册子。</t>
  </si>
  <si>
    <t>拿到 hotel 的 brochure（小册子），上面有很多景点图片，我马上计划去游玩。</t>
  </si>
  <si>
    <t>小巧册子brochure，景点信息里面有</t>
  </si>
  <si>
    <t>budget</t>
  </si>
  <si>
    <t>预算；经费</t>
  </si>
  <si>
    <t>/ˈbʌdʒɪt/</t>
  </si>
  <si>
    <t>Our family has a tight budget this month.</t>
  </si>
  <si>
    <t>我们家这个月预算很紧张。</t>
  </si>
  <si>
    <t>这个月 family 的 budget（预算）很紧，我得节省零花钱。</t>
  </si>
  <si>
    <t>经费预算budget，精打细算不浪费</t>
  </si>
  <si>
    <t>做预算；安排开支</t>
  </si>
  <si>
    <t>She budgets her salary to cover all expenses.</t>
  </si>
  <si>
    <t>她把薪水做预算以支付所有开支。</t>
  </si>
  <si>
    <t>她 budget（安排开支）时，把 salary 分配到衣食住行，很有条理。</t>
  </si>
  <si>
    <t>安排开支budget，合理分配好帮手</t>
  </si>
  <si>
    <t>bureaucratic</t>
  </si>
  <si>
    <t>bureau-</t>
  </si>
  <si>
    <t>crat</t>
  </si>
  <si>
    <t>bureau(办公室)+crat(统治的人)+ic(形容词后缀) → 关于办公室统治者的 → 官僚的；行政的</t>
  </si>
  <si>
    <t>官僚的；繁琐的（行政手续的）</t>
  </si>
  <si>
    <t>/bjʊərəˈkrætɪk/</t>
  </si>
  <si>
    <t>The bureaucratic process for getting a visa is very slow.</t>
  </si>
  <si>
    <t>办理签证的官僚程序非常慢。</t>
  </si>
  <si>
    <t>办理签证时，bureaucratic（官僚的）手续太繁琐，bureau（办公室）里的crat（掌权者）层层审批，耗了我好几天时间。</t>
  </si>
  <si>
    <t>办公室掌权加ic，官僚繁琐bureaucratic</t>
  </si>
  <si>
    <t>burden</t>
  </si>
  <si>
    <t>负担；重担</t>
  </si>
  <si>
    <t>/ˈbɜːdn/</t>
  </si>
  <si>
    <t>Carrying heavy books is a burden for the little girl.</t>
  </si>
  <si>
    <t>背沉重的书对小女孩来说是个负担。</t>
  </si>
  <si>
    <t>小女孩背着heavy books，感觉burden（负担）压得她直不起腰，只好慢慢走。</t>
  </si>
  <si>
    <t>沉重压力是burden</t>
  </si>
  <si>
    <t>calculate</t>
  </si>
  <si>
    <t>calcul</t>
  </si>
  <si>
    <t>calcul(石头)+ate(做) → 用石头做计算 → 计算；核算</t>
  </si>
  <si>
    <t>计算；核算</t>
  </si>
  <si>
    <t>/ˈkælkjuleɪt/</t>
  </si>
  <si>
    <t>Please calculate the sum of these numbers.</t>
  </si>
  <si>
    <t>请计算这些数字的总和。</t>
  </si>
  <si>
    <t>古代人用calcul（石头）ate（做）计算，现在我们用计算器calculate（计算）数值，方便又快捷。</t>
  </si>
  <si>
    <t>石头做算calculate</t>
  </si>
  <si>
    <t>campaign</t>
  </si>
  <si>
    <t>camp-</t>
  </si>
  <si>
    <t>aign</t>
  </si>
  <si>
    <t>camp(营地)+aign(后缀) → 原指军队营地作战活动 → 运动（政治或社会）；战役</t>
  </si>
  <si>
    <t>运动；战役</t>
  </si>
  <si>
    <t>/kæmˈpeɪn/</t>
  </si>
  <si>
    <t>We started a campaign to save water.</t>
  </si>
  <si>
    <t>我们发起了一个节约用水的运动。</t>
  </si>
  <si>
    <t>环保小组发起campaign（运动），大家在camp（营地）旁宣传，aign谐音“爱水”，一起守护水资源。</t>
  </si>
  <si>
    <t>营地活动campaign</t>
  </si>
  <si>
    <t>capital</t>
  </si>
  <si>
    <t>capit</t>
  </si>
  <si>
    <t>capit(头) → 国家的头部城市 → 首都；经济活动的核心部分 → 资本</t>
  </si>
  <si>
    <t>首都；资本</t>
  </si>
  <si>
    <t>/ˈkæpɪtl/</t>
  </si>
  <si>
    <t>Beijing is the capital of China.</t>
  </si>
  <si>
    <t>北京是中国的首都。</t>
  </si>
  <si>
    <t>北京作为capital（首都），是国家的capit（头）部城市，地位举足轻重。</t>
  </si>
  <si>
    <t>头部城市capital，首都资本都靠它</t>
  </si>
  <si>
    <t>capit(头) + al(形容词后缀) → 头部的；重要的 → 大写的；资本的</t>
  </si>
  <si>
    <t>大写的；资本的</t>
  </si>
  <si>
    <t>Please write the first letter in capital.</t>
  </si>
  <si>
    <t>请把第一个字母写成大写。</t>
  </si>
  <si>
    <t>写句子时，句首字母要capital（大写），因为它是capit（头）部，用al后缀表属性。</t>
  </si>
  <si>
    <t>头的属性capital，大写资本都记住</t>
  </si>
  <si>
    <t>capsule</t>
  </si>
  <si>
    <t>caps</t>
  </si>
  <si>
    <t>caps(盒子) + ule(小) → 小盒子 → 胶囊；太空舱</t>
  </si>
  <si>
    <t>胶囊；太空舱</t>
  </si>
  <si>
    <t>/ˈkæpsjuːl/</t>
  </si>
  <si>
    <t>Take one capsule three times a day.</t>
  </si>
  <si>
    <t>每天吃一粒胶囊，一日三次。</t>
  </si>
  <si>
    <t>生病时吃capsule（胶囊），它像个小caps（盒子）装着药，ule表小，方便吞咽。</t>
  </si>
  <si>
    <t>小盒子是capsule，胶囊舱体都靠它</t>
  </si>
  <si>
    <t>capture</t>
  </si>
  <si>
    <t>cap</t>
  </si>
  <si>
    <t>cap(抓) + ture → 抓住某物或某人 → 捕获；俘获</t>
  </si>
  <si>
    <t>捕获；抓住</t>
  </si>
  <si>
    <t>/ˈkæptʃə(r)/</t>
  </si>
  <si>
    <t>The police captured the thief yesterday.</t>
  </si>
  <si>
    <t>警察昨天抓住了小偷。</t>
  </si>
  <si>
    <t>警察capture（捕获）小偷时，cap（抓）住他的手腕，ture辅助记忆这个动作。</t>
  </si>
  <si>
    <t>抓住就是capture，cap加ture记清楚</t>
  </si>
  <si>
    <t>catastrophe</t>
  </si>
  <si>
    <t>cata-</t>
  </si>
  <si>
    <t>strophe</t>
  </si>
  <si>
    <t>cata(向下) + strophe(转) → 情况突然向下转 → 灾难；灾祸</t>
  </si>
  <si>
    <t>灾难；灾祸</t>
  </si>
  <si>
    <t>/kəˈtæstrəfi/</t>
  </si>
  <si>
    <t>The earthquake was a catastrophe for the small town.</t>
  </si>
  <si>
    <t>地震对这个小镇来说是一场灾难。</t>
  </si>
  <si>
    <t>地震这种catastrophe（灾难），就像cata（向下）strophe（转）的剧变，摧毁了许多房屋。</t>
  </si>
  <si>
    <t>向下转是catastrophe，灾难来临要警惕</t>
  </si>
  <si>
    <t>cautious</t>
  </si>
  <si>
    <t>caut</t>
  </si>
  <si>
    <t>ious</t>
  </si>
  <si>
    <t>caut(小心) + ious(形容词后缀) → 表示小心的状态 → 谨慎的；小心的</t>
  </si>
  <si>
    <t>小心的；谨慎的</t>
  </si>
  <si>
    <t>/ˈkɔːʃəs/</t>
  </si>
  <si>
    <t>He is cautious about making decisions.</t>
  </si>
  <si>
    <t>他做决定时很谨慎。</t>
  </si>
  <si>
    <t>他做决定时很cautious（小心），caut（小心）的态度帮他避开风险，ious后缀表状态哦。</t>
  </si>
  <si>
    <t>小心后缀ious，cautious要记清</t>
  </si>
  <si>
    <t>celebrate</t>
  </si>
  <si>
    <t>celebr</t>
  </si>
  <si>
    <t>celebr(荣誉) + ate(动词后缀) → 举行活动给予荣誉 → 庆祝；庆贺</t>
  </si>
  <si>
    <t>庆祝；庆贺</t>
  </si>
  <si>
    <t>/ˈselɪbreɪt/</t>
  </si>
  <si>
    <t>We celebrate Christmas with family every year.</t>
  </si>
  <si>
    <t>我们每年和家人一起庆祝圣诞节。</t>
  </si>
  <si>
    <t>圣诞节时全家celebrate（庆祝），celebr（荣誉）ate（做），就是做快乐的事来纪念节日。</t>
  </si>
  <si>
    <t>荣誉做事celebrate</t>
  </si>
  <si>
    <t>ceremony</t>
  </si>
  <si>
    <t>cere</t>
  </si>
  <si>
    <t>mony</t>
  </si>
  <si>
    <t>cere(神圣) + mony(行为) → 神圣的行为 → 仪式；典礼</t>
  </si>
  <si>
    <t>仪式；典礼</t>
  </si>
  <si>
    <t>/ˈserəməni/</t>
  </si>
  <si>
    <t>The opening ceremony of the Olympics is spectacular.</t>
  </si>
  <si>
    <t>奥运会开幕式很壮观。</t>
  </si>
  <si>
    <t>奥运会opening ceremony（开幕式）上，cere（神圣）的氛围让观众震撼，mony（行为）都很庄重。</t>
  </si>
  <si>
    <t>神圣行为ceremony</t>
  </si>
  <si>
    <t>certificate</t>
  </si>
  <si>
    <t>cert</t>
  </si>
  <si>
    <t>cert(确定) + fic(做) + ate(名词后缀) → 做出确定的证明文件 → 证书；证明</t>
  </si>
  <si>
    <t>证书；证明</t>
  </si>
  <si>
    <t>/səˈtɪfɪkət/</t>
  </si>
  <si>
    <t>She got a certificate for passing the exam.</t>
  </si>
  <si>
    <t>她通过考试获得了证书。</t>
  </si>
  <si>
    <t>考试通过后拿到certificate（证书），cert（确定）fic（做）出来的证明，见证努力的成果。</t>
  </si>
  <si>
    <t>确定做证certificate</t>
  </si>
  <si>
    <t>challenge</t>
  </si>
  <si>
    <t>挑战；质疑</t>
  </si>
  <si>
    <t>/tʃælˈendʒ/</t>
  </si>
  <si>
    <t>She challenged me to a game of tennis.</t>
  </si>
  <si>
    <t>她向我挑战打一场网球。</t>
  </si>
  <si>
    <t>当她 challenge (挑战) 我打网球时，我虽然有点紧张，但还是接受了这个挑战。</t>
  </si>
  <si>
    <t>挑战自我 challenge</t>
  </si>
  <si>
    <t>挑战；难题</t>
  </si>
  <si>
    <t>/ˈtʃælɪndʒ/</t>
  </si>
  <si>
    <t>Learning English is a big challenge for him.</t>
  </si>
  <si>
    <t>学英语对他来说是个大挑战。</t>
  </si>
  <si>
    <t>学英语这个 challenge (难题) 虽然难，但他每天坚持练习，慢慢克服。</t>
  </si>
  <si>
    <t>难题就是 challenge</t>
  </si>
  <si>
    <t>characteristic</t>
  </si>
  <si>
    <t>character</t>
  </si>
  <si>
    <t>character(特征)+istic(形容词后缀)→具有特征的→典型的；特有的</t>
  </si>
  <si>
    <t>典型的；特有的</t>
  </si>
  <si>
    <t>/ˌkærəktəˈrɪstɪk/</t>
  </si>
  <si>
    <t>Bright colors are characteristic of his paintings.</t>
  </si>
  <si>
    <t>鲜艳的色彩是他画作的典型特征。</t>
  </si>
  <si>
    <t>他的画作里鲜艳色彩很 characteristic (典型的)，记成 character (特征) 加 istic 后缀就容易啦。</t>
  </si>
  <si>
    <t>特征加istic，就是characteristic</t>
  </si>
  <si>
    <t>character(特征)+istic(名词后缀)→表示特征的事物→特征；特点</t>
  </si>
  <si>
    <t>特征；特点</t>
  </si>
  <si>
    <t>One characteristic of cats is their love of sleep.</t>
  </si>
  <si>
    <t>猫的一个特点是爱睡觉。</t>
  </si>
  <si>
    <t>猫爱睡觉是它的 characteristic (特点)，character 特征加 istic 就记住啦。</t>
  </si>
  <si>
    <t>特征后缀istic，名词特点也适用</t>
  </si>
  <si>
    <t>charge</t>
  </si>
  <si>
    <t>收费；充电；指控</t>
  </si>
  <si>
    <t>/tʃɑːdʒ/</t>
  </si>
  <si>
    <t>The hotel charges 100 yuan a night.</t>
  </si>
  <si>
    <t>这家酒店每晚收费100元。</t>
  </si>
  <si>
    <t>酒店 charge (收费) 100元一晚，我用手机 charge (充电) 时，觉得价格挺合理。</t>
  </si>
  <si>
    <t>收费充电都是charge</t>
  </si>
  <si>
    <t>费用；电荷；指控</t>
  </si>
  <si>
    <t>The charge for the meal is 50 dollars.</t>
  </si>
  <si>
    <t>这顿饭的费用是50美元。</t>
  </si>
  <si>
    <t>这顿饭的 charge (费用) 是50美元，付完后感觉性价比不错。</t>
  </si>
  <si>
    <t>费用电荷都叫charge</t>
  </si>
  <si>
    <t>chart</t>
  </si>
  <si>
    <t>图表；海图</t>
  </si>
  <si>
    <t>/tʃɑːt/</t>
  </si>
  <si>
    <t>The teacher used a chart to explain the data.</t>
  </si>
  <si>
    <t>老师用图表来解释数据。</t>
  </si>
  <si>
    <t>老师用 chart (图表) 展示数据，大家一看就懂，chart 的样子像画满线条的纸。</t>
  </si>
  <si>
    <t>图表就是chart</t>
  </si>
  <si>
    <t>绘制图表；记录</t>
  </si>
  <si>
    <t>She charted the growth of the plant every week.</t>
  </si>
  <si>
    <t>她每周记录植物的生长情况。</t>
  </si>
  <si>
    <t>她 chart (记录) 植物生长时，把数据画成 chart (图表)，直观又清晰。</t>
  </si>
  <si>
    <t>绘制记录用chart</t>
  </si>
  <si>
    <t>chemical</t>
  </si>
  <si>
    <t>chem</t>
  </si>
  <si>
    <t>chem(化学)+ical(形容词后缀)→和化学有关的→化学的</t>
  </si>
  <si>
    <t>化学的；化学制品的</t>
  </si>
  <si>
    <t>/ˈkemɪkl/</t>
  </si>
  <si>
    <t>We did a chemical experiment in class.</t>
  </si>
  <si>
    <t>我们在课上做了一个化学实验。</t>
  </si>
  <si>
    <t>做 chemical (化学) 实验时，想到 chem (化学) 加 ical 后缀，就记住这个词啦。</t>
  </si>
  <si>
    <t>化学后缀ical，就是chemical</t>
  </si>
  <si>
    <t>chem(化学)+ical(名词后缀)→化学相关的制品→化学制品</t>
  </si>
  <si>
    <t>化学制品；化学药品</t>
  </si>
  <si>
    <t>The factory produces various chemicals.</t>
  </si>
  <si>
    <t>这家工厂生产各种化学制品。</t>
  </si>
  <si>
    <t>工厂里的 chemical (化学制品) 都是 chem (化学) 相关的产品，很好记。</t>
  </si>
  <si>
    <t>化学制品chemical</t>
  </si>
  <si>
    <t>circumstance</t>
  </si>
  <si>
    <t>circum-</t>
  </si>
  <si>
    <t>stance</t>
  </si>
  <si>
    <t>circum(周围) + stance(站立的状态) → 周围存在的状态或事物 → 情况；环境</t>
  </si>
  <si>
    <t>情况；环境</t>
  </si>
  <si>
    <t>/ˈsɜːrkəmstæns/</t>
  </si>
  <si>
    <t>We have to adapt to the new circumstances.</t>
  </si>
  <si>
    <t>我们必须适应新的情况。</t>
  </si>
  <si>
    <t>面对新的circumstance（情况），circum（周围）的事物都stance（站立）着变化，我们得赶紧调整自己。</t>
  </si>
  <si>
    <t>周围状态circumstance</t>
  </si>
  <si>
    <t>citizen</t>
  </si>
  <si>
    <t>cit</t>
  </si>
  <si>
    <t>cit(城市) + -izen(人) → 居住在城市的人 → 公民；市民</t>
  </si>
  <si>
    <t>公民；市民</t>
  </si>
  <si>
    <t>/ˈsɪtɪzn/</t>
  </si>
  <si>
    <t>He is a responsible citizen of this country.</t>
  </si>
  <si>
    <t>他是这个国家的负责任的公民。</t>
  </si>
  <si>
    <t>作为citizen（公民），cit（城市）里的每个人都应该遵守规则，共建美好家园。</t>
  </si>
  <si>
    <t>城市之人citizen</t>
  </si>
  <si>
    <t>civilian</t>
  </si>
  <si>
    <t>civil</t>
  </si>
  <si>
    <t>civil(民用的) + -ian(人) → 从事民用而非军事的人 → 平民；百姓</t>
  </si>
  <si>
    <t>平民；百姓</t>
  </si>
  <si>
    <t>/səˈvɪliən/</t>
  </si>
  <si>
    <t>The hospital treats both soldiers and civilians.</t>
  </si>
  <si>
    <t>这家医院既治疗士兵也治疗平民。</t>
  </si>
  <si>
    <t>战争中，civilian（平民）需要保护，他们不是军人，而是civil（民用）领域的普通百姓。</t>
  </si>
  <si>
    <t>民用之人civilian</t>
  </si>
  <si>
    <t>civilization</t>
  </si>
  <si>
    <t>civil(文明的) + -ization(状态) → 文明的发展状态 → 文明；文化</t>
  </si>
  <si>
    <t>文明；文化</t>
  </si>
  <si>
    <t>/ˌsɪvələˈzeɪʃn/</t>
  </si>
  <si>
    <t>Ancient Egypt had a great civilization.</t>
  </si>
  <si>
    <t>古埃及有伟大的文明。</t>
  </si>
  <si>
    <t>古埃及的civilization（文明）里，civil（文明）的成果如金字塔，是人类智慧的结晶。</t>
  </si>
  <si>
    <t>文明状态civilization</t>
  </si>
  <si>
    <t>clarify</t>
  </si>
  <si>
    <t>clar</t>
  </si>
  <si>
    <t>clar(清楚) + -ify(使...) → 使变得清楚 → 澄清；阐明</t>
  </si>
  <si>
    <t>澄清；阐明</t>
  </si>
  <si>
    <t>/ˈklærəfaɪ/</t>
  </si>
  <si>
    <t>Could you clarify your question again?</t>
  </si>
  <si>
    <t>你能再澄清一下你的问题吗？</t>
  </si>
  <si>
    <t>当你有疑问时，clarify（澄清）它，clar（清楚）ify（使）问题变得明明白白。</t>
  </si>
  <si>
    <t>使清阐明clarify</t>
  </si>
  <si>
    <t>classic</t>
  </si>
  <si>
    <t>class</t>
  </si>
  <si>
    <t>class(优秀的；等级高的)+ic(…的)→优秀典范的→经典的</t>
  </si>
  <si>
    <t>经典的</t>
  </si>
  <si>
    <t>/ˈklæsɪk/</t>
  </si>
  <si>
    <t>This is a classic novel.</t>
  </si>
  <si>
    <t>这是一本经典小说。</t>
  </si>
  <si>
    <t>这本classic（经典）小说class（等级高）又ic（很）好看，我读了三遍还想读。</t>
  </si>
  <si>
    <t>class加ic是classic，经典作品人人爱</t>
  </si>
  <si>
    <t>class(优秀的；等级高的)+ic(…的)→优秀典范的事物→经典作品</t>
  </si>
  <si>
    <t>经典作品</t>
  </si>
  <si>
    <t>She loves reading classics.</t>
  </si>
  <si>
    <t>她喜欢读经典作品。</t>
  </si>
  <si>
    <t>她沉迷于读classics（经典作品），每本都是class（等级高）的ic（精品）。</t>
  </si>
  <si>
    <t>class加ic变classic，经典作品记心中</t>
  </si>
  <si>
    <t>classify</t>
  </si>
  <si>
    <t>class(类别)+ify(使…化)→使分成类别→分类</t>
  </si>
  <si>
    <t>分类；归类</t>
  </si>
  <si>
    <t>/ˈklæsɪfaɪ/</t>
  </si>
  <si>
    <t>We classify books by subject in the library.</t>
  </si>
  <si>
    <t>我们在图书馆按主题给书分类。</t>
  </si>
  <si>
    <t>图书馆员classify（分类）书籍时，把class（类别）ify（化），方便读者查找。</t>
  </si>
  <si>
    <t>class加ify，分类容易记</t>
  </si>
  <si>
    <t>climate</t>
  </si>
  <si>
    <t>气候；气候区</t>
  </si>
  <si>
    <t>/ˈklaɪmət/</t>
  </si>
  <si>
    <t>The climate in tropical areas is hot and humid.</t>
  </si>
  <si>
    <t>热带地区的气候炎热潮湿。</t>
  </si>
  <si>
    <t>热带的climate（气候）很炎热，clim谐音“可闷”，ate像“热”，可闷又热的气候就是climate。</t>
  </si>
  <si>
    <t>气候climate，可闷又热记心间</t>
  </si>
  <si>
    <t>collapse</t>
  </si>
  <si>
    <t>col-</t>
  </si>
  <si>
    <t>lapse</t>
  </si>
  <si>
    <t>col(共同)+lapse(滑落)→一起滑落→倒塌；崩溃</t>
  </si>
  <si>
    <t>倒塌；崩溃；瓦解</t>
  </si>
  <si>
    <t>/kəˈlæps/</t>
  </si>
  <si>
    <t>The bridge collapsed after the heavy rain.</t>
  </si>
  <si>
    <t>大雨过后这座桥倒塌了。</t>
  </si>
  <si>
    <t>大桥collapse（倒塌）时，col（共同） lapse（滑落）下来，吓得路人纷纷躲避。</t>
  </si>
  <si>
    <t>共同滑落collapse，倒塌崩溃不用怕</t>
  </si>
  <si>
    <t>col(共同)+lapse(滑落)→一起滑落的状态→倒塌；崩溃</t>
  </si>
  <si>
    <t>倒塌；崩溃；暴跌</t>
  </si>
  <si>
    <t>The company suffered a financial collapse last year.</t>
  </si>
  <si>
    <t>这家公司去年遭遇了财务崩溃。</t>
  </si>
  <si>
    <t>公司的financial collapse（财务崩溃）是因为col（共同） lapse（滑落）的业绩导致的。</t>
  </si>
  <si>
    <t>collapse作名词，倒塌崩溃记分明</t>
  </si>
  <si>
    <t>colleague</t>
  </si>
  <si>
    <t>league</t>
  </si>
  <si>
    <t>col(共同)+league(联合)→共同联合工作的人→同事</t>
  </si>
  <si>
    <t>同事；同僚</t>
  </si>
  <si>
    <t>/ˈkɒliːɡ/</t>
  </si>
  <si>
    <t>My colleague often helps me with my work.</t>
  </si>
  <si>
    <t>我的同事经常帮我做工作。</t>
  </si>
  <si>
    <t>我和colleague（同事）col（共同） league（联合）完成项目，合作很愉快。</t>
  </si>
  <si>
    <t>共同联合是colleague，同事关系要珍惜</t>
  </si>
  <si>
    <t>collision</t>
  </si>
  <si>
    <t>lis</t>
  </si>
  <si>
    <t>col(共同) + lis(打击) + ion(名词后缀) → 共同打击产生的结果 → 碰撞；冲突</t>
  </si>
  <si>
    <t>碰撞；冲突</t>
  </si>
  <si>
    <t>/kəˈlɪʒn/</t>
  </si>
  <si>
    <t>The collision between two cars caused a traffic jam.</t>
  </si>
  <si>
    <t>两辆车之间的碰撞造成了交通堵塞。</t>
  </si>
  <si>
    <t>路上两车 collision（碰撞），col（共同）lis（打击）在一起，结果堵了好一会儿。</t>
  </si>
  <si>
    <t>共同打击collision，碰撞冲突记心中</t>
  </si>
  <si>
    <t>combination</t>
  </si>
  <si>
    <t>bin</t>
  </si>
  <si>
    <t>com(共同) + bin(两个) + ation(名词后缀) → 把两个或多个事物共同结合 → 组合；结合</t>
  </si>
  <si>
    <t>组合；结合</t>
  </si>
  <si>
    <t>/ˌkɒmbɪˈneɪʃn/</t>
  </si>
  <si>
    <t>The combination of milk and honey tastes sweet.</t>
  </si>
  <si>
    <t>牛奶和蜂蜜的组合尝起来很甜。</t>
  </si>
  <si>
    <t>牛奶蜂蜜 combination（组合）真美味，com（共同）bin（两个）在一起超配。</t>
  </si>
  <si>
    <t>共同两物combination，组合结合忘不了</t>
  </si>
  <si>
    <t>command</t>
  </si>
  <si>
    <t>mand</t>
  </si>
  <si>
    <t>com(加强) + mand(命令) → 加强语气发出指令 → 指挥；命令</t>
  </si>
  <si>
    <t>指挥；命令</t>
  </si>
  <si>
    <t>/kəˈmænd/</t>
  </si>
  <si>
    <t>The general commanded his soldiers to advance.</t>
  </si>
  <si>
    <t>将军命令士兵前进。</t>
  </si>
  <si>
    <t>将军 command（命令）士兵前进，com（加强）mand（命令）的语气不容置疑。</t>
  </si>
  <si>
    <t>加强命令是command，指挥指令记心间</t>
  </si>
  <si>
    <t>com(加强) + mand(命令) → 加强后的指令内容 → 命令；指挥</t>
  </si>
  <si>
    <t>命令；指挥</t>
  </si>
  <si>
    <t>/ˈkɒmɑːnd/</t>
  </si>
  <si>
    <t>The soldier followed the officer's command.</t>
  </si>
  <si>
    <t>士兵听从了军官的命令。</t>
  </si>
  <si>
    <t>士兵遵守军官的 command（命令），com（加强）mand（命令）的权威必须服从。</t>
  </si>
  <si>
    <t>命令指挥command，权威指令记分明</t>
  </si>
  <si>
    <t>comment</t>
  </si>
  <si>
    <t>com(共同) + ment(思考) → 共同思考后发表的言论 → 评论；意见</t>
  </si>
  <si>
    <t>评论；意见</t>
  </si>
  <si>
    <t>/ˈkɒment/</t>
  </si>
  <si>
    <t>She left a positive comment on the photo.</t>
  </si>
  <si>
    <t>她在照片上留下了一条积极的评论。</t>
  </si>
  <si>
    <t>她看照片后留 comment（评论），com（共同）ment（思考）大家的感受后写下好评。</t>
  </si>
  <si>
    <t>共同思考comment，评论意见随口来</t>
  </si>
  <si>
    <t>com(共同) + ment(思考) → 共同思考后发表言论 → 评论；发表意见</t>
  </si>
  <si>
    <t>评论；发表意见</t>
  </si>
  <si>
    <t>He commented on the new movie yesterday.</t>
  </si>
  <si>
    <t>他昨天对这部新电影发表了评论。</t>
  </si>
  <si>
    <t>他昨天 comment（评论）新电影，com（共同）ment（思考）剧情后说出看法。</t>
  </si>
  <si>
    <t>发表评论comment，共同思考记心间</t>
  </si>
  <si>
    <t>commercial</t>
  </si>
  <si>
    <t>merc</t>
  </si>
  <si>
    <t>com(共同)+merc(贸易)+ial(形容词后缀)→涉及共同贸易的→商业的</t>
  </si>
  <si>
    <t>商业的；贸易的</t>
  </si>
  <si>
    <t>/kəˈmɜːʃl/</t>
  </si>
  <si>
    <t>This is a commercial building in the city center.</t>
  </si>
  <si>
    <t>这是市中心的一栋商业建筑。</t>
  </si>
  <si>
    <t>市中心的commercial（商业的）大楼里，com（共同）做merc（贸易）的商家很多，热闹非凡。</t>
  </si>
  <si>
    <t>共同贸易commercial（商业的）</t>
  </si>
  <si>
    <t>com(共同)+merc(贸易)+ial(形容词后缀转名词)→推广贸易的内容→商业广告</t>
  </si>
  <si>
    <t>商业广告</t>
  </si>
  <si>
    <t>/ˈkɜːmɜːʃl/</t>
  </si>
  <si>
    <t>I saw a funny commercial on TV last night.</t>
  </si>
  <si>
    <t>昨晚我在电视上看到一则有趣的商业广告。</t>
  </si>
  <si>
    <t>电视上的commercial（广告）总是推销merc（贸易）商品，com（共同）吸引观众注意力。</t>
  </si>
  <si>
    <t>广告就是commercial</t>
  </si>
  <si>
    <t>commit</t>
  </si>
  <si>
    <t>com(完全)+mit(送/投入)→完全投入精力或承诺→承诺；犯（错误）</t>
  </si>
  <si>
    <t>承诺；犯（错误）；投入</t>
  </si>
  <si>
    <t>/kəˈmɪt/</t>
  </si>
  <si>
    <t>He committed to help me with my homework.</t>
  </si>
  <si>
    <t>他承诺帮我做作业。</t>
  </si>
  <si>
    <t>他commit（承诺）帮我时，com（完全）mit（投入）时间耐心讲解，让我很感动。</t>
  </si>
  <si>
    <t>完全投入commit（承诺）</t>
  </si>
  <si>
    <t>committee</t>
  </si>
  <si>
    <t>com(共同)+mit(委派)+ee(人)+tte(表群体)→共同委派的一群人→委员会</t>
  </si>
  <si>
    <t>委员会</t>
  </si>
  <si>
    <t>/kəˈmɪti/</t>
  </si>
  <si>
    <t>The committee will discuss the problem next week.</t>
  </si>
  <si>
    <t>委员会下周将讨论这个问题。</t>
  </si>
  <si>
    <t>committee（委员会）的成员都是com（共同）mit（委派）来的ee（人），一起解决社区问题。</t>
  </si>
  <si>
    <t>委派之人组committee（委员会）</t>
  </si>
  <si>
    <t>communicate</t>
  </si>
  <si>
    <t>mun</t>
  </si>
  <si>
    <t>com(共同)+mun(公共)+ic+ate(动词后缀)→使信息成为公共的→交流；沟通</t>
  </si>
  <si>
    <t>交流；沟通；传达</t>
  </si>
  <si>
    <t>/kəˈmjuːnɪkeɪt/</t>
  </si>
  <si>
    <t>We should communicate more with our parents.</t>
  </si>
  <si>
    <t>我们应该多和父母沟通。</t>
  </si>
  <si>
    <t>和父母communicate（沟通）时，com（共同）分享mun（公共）的日常，让亲情更浓。</t>
  </si>
  <si>
    <t>共同分享communicate（沟通）</t>
  </si>
  <si>
    <t>community</t>
  </si>
  <si>
    <t>com(共同)+mun(公共)+ity(名词后缀)→共同的公共群体→社区；共同体</t>
  </si>
  <si>
    <t>社区；共同体</t>
  </si>
  <si>
    <t>/kəˈmjuːnəti/</t>
  </si>
  <si>
    <t>There are many shops in our community.</t>
  </si>
  <si>
    <t>我们社区里有很多商店。</t>
  </si>
  <si>
    <t>我们community（社区）里，com（共同）生活在mun（公共）空间，大家互相照顾。</t>
  </si>
  <si>
    <t>共同空间community（社区）</t>
  </si>
  <si>
    <t>companion</t>
  </si>
  <si>
    <t>pan</t>
  </si>
  <si>
    <t>com(一起) + pan(面包) + ion(名词后缀) → 一起分享面包的人 → 同伴；伴侣</t>
  </si>
  <si>
    <t>同伴；伴侣</t>
  </si>
  <si>
    <t>/kəmˈpæniən/</t>
  </si>
  <si>
    <t>She is my loyal companion through thick and thin.</t>
  </si>
  <si>
    <t>她是我同甘共苦的忠实同伴。</t>
  </si>
  <si>
    <t>我的companion（同伴）总是和我com（一起）吃pan（面包），我们的友谊像面包一样温暖又实在。</t>
  </si>
  <si>
    <t>一起吃面包，同伴companion</t>
  </si>
  <si>
    <t>compare</t>
  </si>
  <si>
    <t>com(共同) + par(相等) + e → 放在一起看是否相等 → 比较；对比</t>
  </si>
  <si>
    <t>比较；对比</t>
  </si>
  <si>
    <t>/kəmˈpeə(r)/</t>
  </si>
  <si>
    <t>Compare these two dresses and choose the one you like.</t>
  </si>
  <si>
    <t>比较这两条裙子，选你喜欢的那条。</t>
  </si>
  <si>
    <t>我compare（比较）两条裙子时，com（一起）看它们是否par（相等），很快发现左边的更合身。</t>
  </si>
  <si>
    <t>共同比相等，compare记心上</t>
  </si>
  <si>
    <t>compensate</t>
  </si>
  <si>
    <t>pens</t>
  </si>
  <si>
    <t>com(加强) + pens(支付) + ate(动词后缀) → 加强支付以弥补损失 → 补偿；赔偿</t>
  </si>
  <si>
    <t>补偿；赔偿</t>
  </si>
  <si>
    <t>/ˈkɒmpenseɪt/</t>
  </si>
  <si>
    <t>The company compensated me for the delayed flight.</t>
  </si>
  <si>
    <t>公司为延误的航班补偿了我。</t>
  </si>
  <si>
    <t>航班延误后，公司compensate（补偿）我时，com（加强）给了pens（支付）额外的补贴，让我很欣慰。</t>
  </si>
  <si>
    <t>加强支付compensate，赔偿补偿不用猜</t>
  </si>
  <si>
    <t>compete</t>
  </si>
  <si>
    <t>pet</t>
  </si>
  <si>
    <t>com(共同) + pet(追求) + e → 共同追求同一目标 → 竞争；比赛</t>
  </si>
  <si>
    <t>竞争；比赛</t>
  </si>
  <si>
    <t>/kəmˈpiːt/</t>
  </si>
  <si>
    <t>We will compete against other schools in the basketball match.</t>
  </si>
  <si>
    <t>我们将在篮球比赛中与其他学校竞争。</t>
  </si>
  <si>
    <t>篮球比赛中，我们compete（竞争）时，com（共同）pet（追求）胜利，每个人都全力以赴。</t>
  </si>
  <si>
    <t>共同追求compete，竞争比赛要努力</t>
  </si>
  <si>
    <t>competence</t>
  </si>
  <si>
    <t>com(共同) + pet(追求) + ence(名词后缀) → 在共同追求中展现的能力 → 能力；胜任</t>
  </si>
  <si>
    <t>能力；胜任</t>
  </si>
  <si>
    <t>/ˈkɒmpɪtəns/</t>
  </si>
  <si>
    <t>Her competence in math helps her get good grades.</t>
  </si>
  <si>
    <t>她的数学能力帮助她取得好成绩。</t>
  </si>
  <si>
    <t>要证明自己的competence（能力），就得com（共同）pet（追求）进步，不断提升专业水平。</t>
  </si>
  <si>
    <t>共同追求显能力，competence记心里</t>
  </si>
  <si>
    <t>competition</t>
  </si>
  <si>
    <t>com(共同) + pet(追求) + ition(名词后缀) → 共同追求某个目标 → 竞争；比赛</t>
  </si>
  <si>
    <t>/ˌkɒmpəˈtɪʃn/</t>
  </si>
  <si>
    <t>There is a singing competition in our school.</t>
  </si>
  <si>
    <t>我们学校有一场歌唱比赛。</t>
  </si>
  <si>
    <t>学校里的competition（比赛），com（共同）pet（追求）冠军，ition是名词后缀，大家都在努力练习。</t>
  </si>
  <si>
    <t>共同追求比赛competition</t>
  </si>
  <si>
    <t>complex</t>
  </si>
  <si>
    <t>plex</t>
  </si>
  <si>
    <t>com(一起) + plex(折叠) → 折叠在一起的 → 复杂的</t>
  </si>
  <si>
    <t>复杂的</t>
  </si>
  <si>
    <t>/ˈkɒmpleks/</t>
  </si>
  <si>
    <t>The problem is too complex for me to solve.</t>
  </si>
  <si>
    <t>这个问题对我来说太复杂了。</t>
  </si>
  <si>
    <t>遇到complex（复杂）的问题时，com（一起）plex（折叠）的信息太多，让人理不清头绪。</t>
  </si>
  <si>
    <t>一起折叠复杂complex</t>
  </si>
  <si>
    <t>com(一起) + plex(折叠) → 折叠在一起的事物 → 综合体；建筑群</t>
  </si>
  <si>
    <t>综合体；建筑群</t>
  </si>
  <si>
    <t>There is a new shopping complex near my home.</t>
  </si>
  <si>
    <t>我家附近有一个新的购物中心。</t>
  </si>
  <si>
    <t>家附近的shopping complex（购物中心），com（一起）plex（折叠）了各种商店，购物很方便。</t>
  </si>
  <si>
    <t>折叠一起综合体complex</t>
  </si>
  <si>
    <t>component</t>
  </si>
  <si>
    <t>pon</t>
  </si>
  <si>
    <t>com(一起) + pon(放置) + ent(名词后缀) → 放在一起的部分 → 组成部分；成分</t>
  </si>
  <si>
    <t>组成部分；成分</t>
  </si>
  <si>
    <t>/kəmˈpəʊnənt/</t>
  </si>
  <si>
    <t>The computer has many components.</t>
  </si>
  <si>
    <t>这台电脑有很多组成部分。</t>
  </si>
  <si>
    <t>电脑的component（组件），com（一起）pon（放置）起来的关键部分，缺一不可。</t>
  </si>
  <si>
    <t>一起放置组件component</t>
  </si>
  <si>
    <t>compose</t>
  </si>
  <si>
    <t>pos</t>
  </si>
  <si>
    <t>com(一起) + pos(放置) → 把东西放在一起 → 组成；构成；作曲</t>
  </si>
  <si>
    <t>组成；构成；作曲</t>
  </si>
  <si>
    <t>/kəmˈpəʊz/</t>
  </si>
  <si>
    <t>Water is composed of hydrogen and oxygen.</t>
  </si>
  <si>
    <t>水由氢和氧组成。</t>
  </si>
  <si>
    <t>水compose（组成）的秘密，com（一起）pos（放置）氢氧元素，形成生命的基础。</t>
  </si>
  <si>
    <t>一起放置组成compose</t>
  </si>
  <si>
    <t>comprehend</t>
  </si>
  <si>
    <t>prehend</t>
  </si>
  <si>
    <t>com(完全) + prehend(抓住) → 完全抓住意思 → 理解；领会</t>
  </si>
  <si>
    <t>理解；领会</t>
  </si>
  <si>
    <t>/ˌkɒmprɪˈhend/</t>
  </si>
  <si>
    <t>I can't comprehend this difficult sentence.</t>
  </si>
  <si>
    <t>我不能理解这个难句子。</t>
  </si>
  <si>
    <t>遇到难懂的句子，com（完全）prehend（抓住）它的意思很难，需要仔细分析每个词。</t>
  </si>
  <si>
    <t>完全抓住理解comprehend</t>
  </si>
  <si>
    <t>compromise</t>
  </si>
  <si>
    <t>promise</t>
  </si>
  <si>
    <t>com(共同)+promise(承诺)→双方共同做出让步的承诺→妥协；让步</t>
  </si>
  <si>
    <t>妥协；让步</t>
  </si>
  <si>
    <t>/ˈkɒmprəmaɪz/</t>
  </si>
  <si>
    <t>We had to compromise on the plan.</t>
  </si>
  <si>
    <t>我们不得不在计划上妥协。</t>
  </si>
  <si>
    <t>谈判桌上双方 compromise（妥协），com（共同）promise（承诺）各让一步，终于打破僵局。</t>
  </si>
  <si>
    <t>共同承诺 compromise（妥协）</t>
  </si>
  <si>
    <t>com(共同)+promise(承诺)→双方共同承诺达成的折中方案→妥协；折中办法</t>
  </si>
  <si>
    <t>妥协；折中办法</t>
  </si>
  <si>
    <t>They reached a compromise after long talks.</t>
  </si>
  <si>
    <t>经过长时间谈判，他们达成了妥协。</t>
  </si>
  <si>
    <t>这次的 compromise（折中方案）是com（共同）promise（承诺）的结果，双方都觉得合理。</t>
  </si>
  <si>
    <t>折中方案 compromise（名词）</t>
  </si>
  <si>
    <t>compulsory</t>
  </si>
  <si>
    <t>puls</t>
  </si>
  <si>
    <t>com(加强)+puls(推)+ory(形容词后缀)→被强力推动去做的→必须做的；强制的</t>
  </si>
  <si>
    <t>必须做的；强制的</t>
  </si>
  <si>
    <t>/kəmˈpʌlsəri/</t>
  </si>
  <si>
    <t>Maths is a compulsory subject in middle school.</t>
  </si>
  <si>
    <t>数学是中学的一门必修课。</t>
  </si>
  <si>
    <t>中学里 compulsory（必修的）科目，com（加强）puls（推）着我们每天练习，比如数学作业从不缺席。</t>
  </si>
  <si>
    <t>强力推动 compulsory（必修）</t>
  </si>
  <si>
    <t>concentrate</t>
  </si>
  <si>
    <t>con-</t>
  </si>
  <si>
    <t>centr</t>
  </si>
  <si>
    <t>con(加强)+centr(中心)+ate(动词后缀)→把注意力加强到中心→集中注意力；专注</t>
  </si>
  <si>
    <t>集中（注意力）；专注</t>
  </si>
  <si>
    <t>/ˈkɒnsntreɪt/</t>
  </si>
  <si>
    <t>You should concentrate on your homework instead of playing games.</t>
  </si>
  <si>
    <t>你应该专注于作业而不是玩游戏。</t>
  </si>
  <si>
    <t>写作业时要 concentrate（专注），con（加强）centr（中心）在题目上，别被游戏吸引。</t>
  </si>
  <si>
    <t>注意力聚中心 concentrate（专注）</t>
  </si>
  <si>
    <t>concept</t>
  </si>
  <si>
    <t>con(一起)+cept(拿取)→把相关想法拿在一起形成的→概念；观念</t>
  </si>
  <si>
    <t>概念；观念</t>
  </si>
  <si>
    <t>/ˈkɒnsept/</t>
  </si>
  <si>
    <t>The teacher explained the concept of time to the students.</t>
  </si>
  <si>
    <t>老师向学生解释了时间的概念。</t>
  </si>
  <si>
    <t>老师讲 time 的 concept（概念）时，con（一起）cept（拿）了很多例子，比如太阳东升西落来帮助理解。</t>
  </si>
  <si>
    <t>想法聚一起 concept（概念）</t>
  </si>
  <si>
    <t>concern</t>
  </si>
  <si>
    <t>cern</t>
  </si>
  <si>
    <t>con(加强)+cern(感知)→强烈感知到某事→关心；担心</t>
  </si>
  <si>
    <t>关心；担心</t>
  </si>
  <si>
    <t>/kənˈsɜːn/</t>
  </si>
  <si>
    <t>She concerns about her son's safety when he goes out alone.</t>
  </si>
  <si>
    <t>儿子独自外出时，她担心他的安全。</t>
  </si>
  <si>
    <t>妈妈 concern（担心）儿子时，con（加强）cern（感知）到他没按时回家，急得在门口踱步。</t>
  </si>
  <si>
    <t>加强感知 concern（担心）</t>
  </si>
  <si>
    <t>con(加强)+cern(感知)→心中强烈感知的事→关心；担忧</t>
  </si>
  <si>
    <t>关心；担忧</t>
  </si>
  <si>
    <t>Her main concern is her daughter's study.</t>
  </si>
  <si>
    <t>她最关心的是女儿的学习。</t>
  </si>
  <si>
    <t>妈妈的 concern（担忧）是女儿的学习，con（加强）cern（感知）到她最近成绩下滑。</t>
  </si>
  <si>
    <t>心中担忧 concern（名词）</t>
  </si>
  <si>
    <t>concert</t>
  </si>
  <si>
    <t>con(共同)+cert(确定)→共同确定一致的声音→音乐会</t>
  </si>
  <si>
    <t>音乐会</t>
  </si>
  <si>
    <t>/ˈkɒnsət/</t>
  </si>
  <si>
    <t>We attended a classical music concert last weekend.</t>
  </si>
  <si>
    <t>上周末我们参加了一场古典音乐会。</t>
  </si>
  <si>
    <t>参加concert（音乐会）时，大家con（共同）cert（确定）喜欢的曲目，听得特别投入。</t>
  </si>
  <si>
    <t>共同确定音乐会concert</t>
  </si>
  <si>
    <t>con(共同)+cert(确定)→共同确定行动方案→协调</t>
  </si>
  <si>
    <t>协调</t>
  </si>
  <si>
    <t>/kənˈsɜːt/</t>
  </si>
  <si>
    <t>The teams concerted their efforts to win the game.</t>
  </si>
  <si>
    <t>各队协调努力以赢得比赛。</t>
  </si>
  <si>
    <t>球队concert（协调）战术时，con（共同）cert（确定）进攻路线，最终获胜。</t>
  </si>
  <si>
    <t>共同确定来协调concert</t>
  </si>
  <si>
    <t>conclude</t>
  </si>
  <si>
    <t>clud</t>
  </si>
  <si>
    <t>con(共同)+clud(关闭)→共同关闭讨论或事件→结束；断定</t>
  </si>
  <si>
    <t>结束；断定</t>
  </si>
  <si>
    <t>/kənˈkluːd/</t>
  </si>
  <si>
    <t>The meeting concluded with a speech from the manager.</t>
  </si>
  <si>
    <t>会议以经理的讲话结束。</t>
  </si>
  <si>
    <t>会议conclude（结束）时，con（共同）clud（关闭）议题，经理做了总结发言。</t>
  </si>
  <si>
    <t>共同关闭conclude</t>
  </si>
  <si>
    <t>conclusion</t>
  </si>
  <si>
    <t>con(共同)+clud(关闭)+sion(名词后缀)→共同关闭后的结果→结论；结尾</t>
  </si>
  <si>
    <t>结论；结尾</t>
  </si>
  <si>
    <t>/kənˈkluːʒn/</t>
  </si>
  <si>
    <t>She drew a conclusion after analyzing the data.</t>
  </si>
  <si>
    <t>她分析数据后得出了一个结论。</t>
  </si>
  <si>
    <t>分析数据后得出conclusion（结论），是con（共同）clud（关闭）讨论后的sion（结果）。</t>
  </si>
  <si>
    <t>关闭之后结论conclusion</t>
  </si>
  <si>
    <t>concrete</t>
  </si>
  <si>
    <t>cret</t>
  </si>
  <si>
    <t>con(共同)+cret(聚集)+e→共同聚集的实在事物→具体的</t>
  </si>
  <si>
    <t>具体的</t>
  </si>
  <si>
    <t>/ˈkɒŋkriːt/</t>
  </si>
  <si>
    <t>Please give me some concrete suggestions.</t>
  </si>
  <si>
    <t>请给我一些具体的建议。</t>
  </si>
  <si>
    <t>要具体建议？concrete（具体的）就是con（共同）cret（聚集）起来的实在点子。</t>
  </si>
  <si>
    <t>聚集实在是具体concrete</t>
  </si>
  <si>
    <t>con(共同)+cret(凝固)+e→共同凝固的材料→混凝土</t>
  </si>
  <si>
    <t>混凝土</t>
  </si>
  <si>
    <t>The road is paved with concrete.</t>
  </si>
  <si>
    <t>这条路是用混凝土铺成的。</t>
  </si>
  <si>
    <t>道路用concrete（混凝土）铺设，con（共同）cret（凝固）成坚固的路面。</t>
  </si>
  <si>
    <t>凝固材料混凝土concrete</t>
  </si>
  <si>
    <t>condemn</t>
  </si>
  <si>
    <t>demn</t>
  </si>
  <si>
    <t>con(加强)+demn(谴责)→加强谴责→谴责；指责</t>
  </si>
  <si>
    <t>谴责；指责</t>
  </si>
  <si>
    <t>/kənˈdem/</t>
  </si>
  <si>
    <t>People condemned his unfair treatment of others.</t>
  </si>
  <si>
    <t>人们谴责他对他人的不公平对待。</t>
  </si>
  <si>
    <t>大家condemn（谴责）他时，con（加强）demn（指责）他的错误行为，让他羞愧。</t>
  </si>
  <si>
    <t>加强指责condemn</t>
  </si>
  <si>
    <t>conduct</t>
  </si>
  <si>
    <t>duct</t>
  </si>
  <si>
    <t>con(共同)+duct(引导)→共同引导事务或人员→组织；指挥</t>
  </si>
  <si>
    <t>组织；指挥；引导</t>
  </si>
  <si>
    <t>/kənˈdʌkt/</t>
  </si>
  <si>
    <t>The teacher conducted a class meeting last week.</t>
  </si>
  <si>
    <t>老师上周组织了一次班会。</t>
  </si>
  <si>
    <t>老师conduct（组织）班会时，con（共同）duct（引导）大家讨论，气氛热烈。</t>
  </si>
  <si>
    <t>共同引导是conduct</t>
  </si>
  <si>
    <t>con(共同)+duct(引导)→共同引导下的行为→行为；举止</t>
  </si>
  <si>
    <t>/ˈkɒndʌkt/</t>
  </si>
  <si>
    <t>His conduct in school is excellent.</t>
  </si>
  <si>
    <t>他在学校的行为非常优秀。</t>
  </si>
  <si>
    <t>他的conduct（行为）很优秀，因为con（共同）duct（引导）下他一直遵守纪律。</t>
  </si>
  <si>
    <t>共同引导出conduct</t>
  </si>
  <si>
    <t>conference</t>
  </si>
  <si>
    <t>fer</t>
  </si>
  <si>
    <t>ence</t>
  </si>
  <si>
    <t>con(共同)+fer(带来)+ence→共同带来想法讨论→会议</t>
  </si>
  <si>
    <t>会议</t>
  </si>
  <si>
    <t>/ˈkɒnfərəns/</t>
  </si>
  <si>
    <t>We attended an international conference last month.</t>
  </si>
  <si>
    <t>我们上个月参加了一个国际会议。</t>
  </si>
  <si>
    <t>参加conference（会议）时，大家con（共同）fer（带来）不同观点，收获满满。</t>
  </si>
  <si>
    <t>共同带来是conference</t>
  </si>
  <si>
    <t>confident</t>
  </si>
  <si>
    <t>fid</t>
  </si>
  <si>
    <t>con(加强)+fid(信任)+ent→对自己信任的→自信的</t>
  </si>
  <si>
    <t>自信的</t>
  </si>
  <si>
    <t>/ˈkɒnfɪdənt/</t>
  </si>
  <si>
    <t>She feels confident about passing the exam.</t>
  </si>
  <si>
    <t>她对通过考试很有信心。</t>
  </si>
  <si>
    <t>她很confident（自信），因为con（加强）fid（信任）自己的学习成果，一定能考好。</t>
  </si>
  <si>
    <t>加强信任confident</t>
  </si>
  <si>
    <t>confidential</t>
  </si>
  <si>
    <t>ial</t>
  </si>
  <si>
    <t>con(加强)+fid(信任)+ent+ial→需要被信任的人知道→机密的</t>
  </si>
  <si>
    <t>机密的；保密的</t>
  </si>
  <si>
    <t>/ˌkɒnfɪˈdenʃl/</t>
  </si>
  <si>
    <t>Please keep this information confidential.</t>
  </si>
  <si>
    <t>请对这个信息保密。</t>
  </si>
  <si>
    <t>这份confidential（机密）文件，只有con（加强）fid（信任）的同事才能看，不能外传。</t>
  </si>
  <si>
    <t>需信任的confidential</t>
  </si>
  <si>
    <t>confirm</t>
  </si>
  <si>
    <t>firm</t>
  </si>
  <si>
    <t>con(加强)+firm(坚定)→使更坚定→确认；证实</t>
  </si>
  <si>
    <t>确认；证实</t>
  </si>
  <si>
    <t>/kənˈfɜːm/</t>
  </si>
  <si>
    <t>I called to confirm the time of the meeting.</t>
  </si>
  <si>
    <t>我打电话确认会议的时间。</t>
  </si>
  <si>
    <t>我打电话confirm（确认）时间，con（加强）firm（坚定）自己不会迟到。</t>
  </si>
  <si>
    <t>加强坚定是confirm</t>
  </si>
  <si>
    <t>conflict</t>
  </si>
  <si>
    <t>flict</t>
  </si>
  <si>
    <t>con(共同)+flict(打击)→共同打击→冲突；矛盾</t>
  </si>
  <si>
    <t>冲突；矛盾</t>
  </si>
  <si>
    <t>/ˈkɒnflɪkt/</t>
  </si>
  <si>
    <t>There is a conflict between his work and family.</t>
  </si>
  <si>
    <t>他的工作和家庭之间存在冲突。</t>
  </si>
  <si>
    <t>他的工作和家庭有conflict（冲突），像con（共同）flict（打击）一样让他左右为难。</t>
  </si>
  <si>
    <t>共同打击是conflict</t>
  </si>
  <si>
    <t>con(共同)+flict(打击)→互相打击→冲突；争执</t>
  </si>
  <si>
    <t>冲突；争执</t>
  </si>
  <si>
    <t>/kənˈflɪkt/</t>
  </si>
  <si>
    <t>His opinions conflict with mine.</t>
  </si>
  <si>
    <t>他的观点和我的相冲突。</t>
  </si>
  <si>
    <t>他的观点和我conflict（冲突），仿佛con（共同）flict（打击）一样互不相让。</t>
  </si>
  <si>
    <t>互相打击conflict</t>
  </si>
  <si>
    <t>confuse</t>
  </si>
  <si>
    <t>fus</t>
  </si>
  <si>
    <t>con(共同)+fus(流)→各种事物流到一起→使困惑；混淆</t>
  </si>
  <si>
    <t>使困惑；混淆</t>
  </si>
  <si>
    <t>/kənˈfjuːz/</t>
  </si>
  <si>
    <t>Don't confuse the two similar words.</t>
  </si>
  <si>
    <t>不要混淆这两个相似的单词。</t>
  </si>
  <si>
    <t>别把这两个词confuse（混淆）啦，con（共同）fus（流）在一起就分不清咯。</t>
  </si>
  <si>
    <t>事物流一起，就是confuse</t>
  </si>
  <si>
    <t>congratulate</t>
  </si>
  <si>
    <t>grat</t>
  </si>
  <si>
    <t>ulate</t>
  </si>
  <si>
    <t>con(共同)+grat(高兴)→共同分享喜悦→祝贺；恭喜</t>
  </si>
  <si>
    <t>祝贺；恭喜</t>
  </si>
  <si>
    <t>/kənˈɡrætʃuleɪt/</t>
  </si>
  <si>
    <t>I congratulate you on passing the exam.</t>
  </si>
  <si>
    <t>我恭喜你通过了考试。</t>
  </si>
  <si>
    <t>我congratulate（祝贺）你考试通过，con（共同）grat（高兴）你的好消息。</t>
  </si>
  <si>
    <t>共同高兴congratulate</t>
  </si>
  <si>
    <t>connect</t>
  </si>
  <si>
    <t>nect</t>
  </si>
  <si>
    <t>con(共同)+nect(绑)→绑在一起→连接；联系</t>
  </si>
  <si>
    <t>连接；联系</t>
  </si>
  <si>
    <t>/kəˈnekt/</t>
  </si>
  <si>
    <t>Please connect the computer to the internet.</t>
  </si>
  <si>
    <t>请把电脑连接到互联网。</t>
  </si>
  <si>
    <t>请connect（连接）电脑和网络，con（共同）nect（绑）起来就能上网啦。</t>
  </si>
  <si>
    <t>绑在一起是connect</t>
  </si>
  <si>
    <t>conscience</t>
  </si>
  <si>
    <t>sci</t>
  </si>
  <si>
    <t>con(完全)+sci(知道)→完全知道对错→良心；良知</t>
  </si>
  <si>
    <t>良心；良知</t>
  </si>
  <si>
    <t>/ˈkɒnʃəns/</t>
  </si>
  <si>
    <t>His conscience made him apologize.</t>
  </si>
  <si>
    <t>他的良心促使他道歉。</t>
  </si>
  <si>
    <t>他的conscience（良心）让他道歉，con（完全）sci（知道）自己做错了。</t>
  </si>
  <si>
    <t>完全知道是conscience</t>
  </si>
  <si>
    <t>consensus</t>
  </si>
  <si>
    <t>sens</t>
  </si>
  <si>
    <t>us</t>
  </si>
  <si>
    <t>con(共同)+sens(感觉)+us(名词后缀)→大家共同的感觉→共识</t>
  </si>
  <si>
    <t>共识；一致意见</t>
  </si>
  <si>
    <t>/kənˈsensəs/</t>
  </si>
  <si>
    <t>We reached a consensus on the plan.</t>
  </si>
  <si>
    <t>我们对这个计划达成了共识。</t>
  </si>
  <si>
    <t>小组讨论后，大家终于达成consensus（共识），con（共同）的sens（感觉）让我们us（一起）同意了方案。</t>
  </si>
  <si>
    <t>共同感觉成共识</t>
  </si>
  <si>
    <t>consequence</t>
  </si>
  <si>
    <t>sequ</t>
  </si>
  <si>
    <t>con(共同)+sequ(跟随)+ence(名词后缀)→跟随某事发生的事→结果；后果</t>
  </si>
  <si>
    <t>结果；后果</t>
  </si>
  <si>
    <t>/ˈkɒnsɪkwəns/</t>
  </si>
  <si>
    <t>His mistake had a bad consequence.</t>
  </si>
  <si>
    <t>他的错误导致了不好的后果。</t>
  </si>
  <si>
    <t>他没复习考试，consequence（后果）很糟，con（共同）sequ（跟随）的是低分和家长的批评。</t>
  </si>
  <si>
    <t>跟随其后是后果</t>
  </si>
  <si>
    <t>conservation</t>
  </si>
  <si>
    <t>serv</t>
  </si>
  <si>
    <t>con(共同)+serv(保存)+ation(名词后缀)→共同保存资源→保护；保存</t>
  </si>
  <si>
    <t>保护；保存</t>
  </si>
  <si>
    <t>/ˌkɒnsəˈveɪʃn/</t>
  </si>
  <si>
    <t>We need to do more for environmental conservation.</t>
  </si>
  <si>
    <t>我们需要为环境保护做更多事。</t>
  </si>
  <si>
    <t>学校组织environmental conservation（环境保护）活动，con（共同）serv（保存）绿色家园，人人有责。</t>
  </si>
  <si>
    <t>共同保存是保护</t>
  </si>
  <si>
    <t>conservative</t>
  </si>
  <si>
    <t>ative</t>
  </si>
  <si>
    <t>con(共同)+serv(保持)+ative(形容词后缀)→倾向保持传统的→保守的</t>
  </si>
  <si>
    <t>保守的；守旧的</t>
  </si>
  <si>
    <t>/kənˈsɜːvətɪv/</t>
  </si>
  <si>
    <t>She has conservative ideas about fashion.</t>
  </si>
  <si>
    <t>她对时尚有保守的看法。</t>
  </si>
  <si>
    <t>奶奶穿衣服很conservative（保守），她con（一直）serv（保持）着旧时代的穿衣风格。</t>
  </si>
  <si>
    <t>保持传统保守派</t>
  </si>
  <si>
    <t>consider</t>
  </si>
  <si>
    <t>sider</t>
  </si>
  <si>
    <t>con(一起)+sider(观察星星→思考)→一起观察思考→考虑；认为</t>
  </si>
  <si>
    <t>考虑；认为</t>
  </si>
  <si>
    <t>/kənˈsɪdə(r)/</t>
  </si>
  <si>
    <t>Please consider my suggestion.</t>
  </si>
  <si>
    <t>请考虑我的建议。</t>
  </si>
  <si>
    <t>当你consider（考虑）问题时，就像con（一起）sider（观察星星）一样，要全面看待每个方面。</t>
  </si>
  <si>
    <t>一起思考consider</t>
  </si>
  <si>
    <t>considerate</t>
  </si>
  <si>
    <t>sid</t>
  </si>
  <si>
    <t>er</t>
  </si>
  <si>
    <t>con(共同)+sid(看)+er(动词后缀)+ate(形容词后缀)→共同关注他人感受→体贴的；考虑周到的</t>
  </si>
  <si>
    <t>体贴的；考虑周到的</t>
  </si>
  <si>
    <t>/kənˈsɪdərət/</t>
  </si>
  <si>
    <t>She is always considerate of her classmates' needs.</t>
  </si>
  <si>
    <t>她总是体贴同学的需求。</t>
  </si>
  <si>
    <t>她很considerate（体贴的），con（共同）sid（看）同学的困难，主动帮忙借文具。</t>
  </si>
  <si>
    <t>共同看他人，体贴considerate</t>
  </si>
  <si>
    <t>consist</t>
  </si>
  <si>
    <t>con(共同)+sist(站立)→共同站立在一起→由...组成</t>
  </si>
  <si>
    <t>由...组成（常与of连用）</t>
  </si>
  <si>
    <t>/kənˈsɪst/</t>
  </si>
  <si>
    <t>The team consists of five boys and three girls.</t>
  </si>
  <si>
    <t>这个团队由五个男孩和三个女孩组成。</t>
  </si>
  <si>
    <t>团队consist（由...组成）八人，con（共同）sist（站立）在操场上，准备比赛。</t>
  </si>
  <si>
    <t>共同站立，组成consist</t>
  </si>
  <si>
    <t>consistent</t>
  </si>
  <si>
    <t>con(共同)+sist(站立)+ent(形容词后缀)→始终保持同一状态→一致的；持续的</t>
  </si>
  <si>
    <t>一致的；持续的</t>
  </si>
  <si>
    <t>/kənˈsɪstənt/</t>
  </si>
  <si>
    <t>His consistent hard work led to good grades.</t>
  </si>
  <si>
    <t>他持续的努力带来了好成绩。</t>
  </si>
  <si>
    <t>他成绩consistent（稳定的），con（共同）sist（站立）在书桌前，每天认真学习。</t>
  </si>
  <si>
    <t>始终如一，consistent记</t>
  </si>
  <si>
    <t>constant</t>
  </si>
  <si>
    <t>stant</t>
  </si>
  <si>
    <t>con(共同)+stant(站立)→一直站立不移动→持续的；不变的</t>
  </si>
  <si>
    <t>持续的；不变的</t>
  </si>
  <si>
    <t>/ˈkɒnstənt/</t>
  </si>
  <si>
    <t>The constant rain stopped us from going out.</t>
  </si>
  <si>
    <t>持续的雨阻止了我们外出。</t>
  </si>
  <si>
    <t>constant（持续的）雨水像con（共同）stant（站立）的云朵，不肯离开天空。</t>
  </si>
  <si>
    <t>一直站立，constant不变</t>
  </si>
  <si>
    <t>constitute</t>
  </si>
  <si>
    <t>stitute</t>
  </si>
  <si>
    <t>con(共同)+stitute(放置)→共同放置形成整体→构成；组成</t>
  </si>
  <si>
    <t>构成；组成</t>
  </si>
  <si>
    <t>/ˈkɒnstɪtjuːt/</t>
  </si>
  <si>
    <t>These laws constitute the basic rules of the country.</t>
  </si>
  <si>
    <t>这些法律构成了国家的基本规则。</t>
  </si>
  <si>
    <t>法律constitute（构成）规则，con（共同）stitute（放置）在法典里，保障公平。</t>
  </si>
  <si>
    <t>共同放置，constitute构成</t>
  </si>
  <si>
    <t>construct</t>
  </si>
  <si>
    <t>struct</t>
  </si>
  <si>
    <t>con(共同)+struct(建造)→共同建造物体或工程→建造；构造</t>
  </si>
  <si>
    <t>建造；构造</t>
  </si>
  <si>
    <t>/kənˈstrʌkt/</t>
  </si>
  <si>
    <t>Workers are constructing a new bridge over the river.</t>
  </si>
  <si>
    <t>工人们正在河上建造一座新桥。</t>
  </si>
  <si>
    <t>工人们 construct（建造）新桥时，con（共同）struct（建造）每一块钢材，进度很快。</t>
  </si>
  <si>
    <t>共同建造construct</t>
  </si>
  <si>
    <t>con(共同)+struct(建造)→共同建造的成果→建筑物；构造物</t>
  </si>
  <si>
    <t>建筑物；构造物</t>
  </si>
  <si>
    <t>/ˈkɒnstrʌkt/</t>
  </si>
  <si>
    <t>The new museum is an impressive construct.</t>
  </si>
  <si>
    <t>这座新博物馆是一个令人印象深刻的建筑物。</t>
  </si>
  <si>
    <t>这座新博物馆是个 construct（建筑物），是 con（共同）struct（建造）的结晶，很壮观。</t>
  </si>
  <si>
    <t>建造成果是construct</t>
  </si>
  <si>
    <t>consult</t>
  </si>
  <si>
    <t>sult</t>
  </si>
  <si>
    <t>con(共同)+sult(寻求)→共同寻求专业意见→咨询；请教</t>
  </si>
  <si>
    <t>咨询；请教</t>
  </si>
  <si>
    <t>/kənˈsʌlt/</t>
  </si>
  <si>
    <t>I need to consult a doctor about my headache.</t>
  </si>
  <si>
    <t>我需要就我的头痛咨询医生。</t>
  </si>
  <si>
    <t>头痛时我 consult（咨询）医生，con（共同）sult（寻求）专业建议，很快缓解。</t>
  </si>
  <si>
    <t>共同寻求consult</t>
  </si>
  <si>
    <t>consume</t>
  </si>
  <si>
    <t>con(完全)+sum(拿取)→完全拿取并使用→消耗；消费</t>
  </si>
  <si>
    <t>消耗；消费</t>
  </si>
  <si>
    <t>/kənˈsjuːm/</t>
  </si>
  <si>
    <t>We consume a lot of water every day.</t>
  </si>
  <si>
    <t>我们每天消耗大量的水。</t>
  </si>
  <si>
    <t>每天我们 consume（消耗）水，con（完全）sum（拿取）后就用完啦，要节约用水哦。</t>
  </si>
  <si>
    <t>完全拿取consume</t>
  </si>
  <si>
    <t>contain</t>
  </si>
  <si>
    <t>con(一起)+tain(拿住)→把东西一起拿住不放→包含；容纳</t>
  </si>
  <si>
    <t>包含；容纳</t>
  </si>
  <si>
    <t>/kənˈteɪn/</t>
  </si>
  <si>
    <t>This bottle contains two liters of milk.</t>
  </si>
  <si>
    <t>这个瓶子容纳两升牛奶。</t>
  </si>
  <si>
    <t>瓶子 contain（容纳）牛奶，con（一起）tain（拿住）所有液体，不会洒出来。</t>
  </si>
  <si>
    <t>一起拿住contain</t>
  </si>
  <si>
    <t>contemporary</t>
  </si>
  <si>
    <t>temp</t>
  </si>
  <si>
    <t>orary</t>
  </si>
  <si>
    <t>con(共同)+temp(时间)+orary(形容词后缀)→同一时间的→当代的；现代的</t>
  </si>
  <si>
    <t>当代的；现代的</t>
  </si>
  <si>
    <t>/kənˈtemprəri/</t>
  </si>
  <si>
    <t>She likes contemporary art very much.</t>
  </si>
  <si>
    <t>她非常喜欢当代艺术。</t>
  </si>
  <si>
    <t>她喜欢 contemporary（当代）艺术，con（共同）temp（时间）的作品都很有活力。</t>
  </si>
  <si>
    <t>共同时间contemporary(adj)</t>
  </si>
  <si>
    <t>con(共同)+temp(时间)+orary(名词后缀)→同一时代的人→当代人；同代人</t>
  </si>
  <si>
    <t>当代人；同代人</t>
  </si>
  <si>
    <t>/ˈkɒntəmpərəri/</t>
  </si>
  <si>
    <t>He is a contemporary of Lu Xun.</t>
  </si>
  <si>
    <t>他是鲁迅的同代人。</t>
  </si>
  <si>
    <t>他是鲁迅的 contemporary（同代人），con（共同）temp（时间）生活的人，经历相似。</t>
  </si>
  <si>
    <t>同代之人contemporary(n)</t>
  </si>
  <si>
    <t>contradict</t>
  </si>
  <si>
    <t>contra-</t>
  </si>
  <si>
    <t>contra(反对)+dict(说)→反对着说→反驳；与…矛盾</t>
  </si>
  <si>
    <t>反驳；与…矛盾</t>
  </si>
  <si>
    <t>/ˌkɒntrəˈdɪkt/</t>
  </si>
  <si>
    <t>She contradicted what he said in the meeting.</t>
  </si>
  <si>
    <t>她在会议上反驳了他说的话。</t>
  </si>
  <si>
    <t>当他发言时，她突然contradict（反驳），因为他的观点contra（反对）事实，dict（说）得毫无依据。</t>
  </si>
  <si>
    <t>反对着说contradict</t>
  </si>
  <si>
    <t>contrary</t>
  </si>
  <si>
    <t>ary</t>
  </si>
  <si>
    <t>contra(相反的)+ary(…的)→相反的；对立的</t>
  </si>
  <si>
    <t>相反的；对立的</t>
  </si>
  <si>
    <t>/ˈkɒntrəri/</t>
  </si>
  <si>
    <t>The result is contrary to our expectation.</t>
  </si>
  <si>
    <t>结果和我们的预期相反。</t>
  </si>
  <si>
    <t>这次考试结果contrary（相反的），contra（相反）ary（的）情况让我有点意外。</t>
  </si>
  <si>
    <t>相反的是contrary</t>
  </si>
  <si>
    <t>contribute</t>
  </si>
  <si>
    <t>tribut</t>
  </si>
  <si>
    <t>con(共同)+tribut(给予)+e→共同给予→贡献；捐赠</t>
  </si>
  <si>
    <t>贡献；捐赠；投稿</t>
  </si>
  <si>
    <t>/kənˈtrɪbjuːt/</t>
  </si>
  <si>
    <t>Many students contribute articles to the school newspaper.</t>
  </si>
  <si>
    <t>很多学生给校报投稿。</t>
  </si>
  <si>
    <t>同学们con（共同）tribut（给予）自己的文章，contribute（投稿）到校报，丰富了内容。</t>
  </si>
  <si>
    <t>共同给予contribute</t>
  </si>
  <si>
    <t>controversial</t>
  </si>
  <si>
    <t>vers</t>
  </si>
  <si>
    <t>contra(相反)+vers(转)+ial→观点转成相反的→有争议的</t>
  </si>
  <si>
    <t>有争议的</t>
  </si>
  <si>
    <t>/ˌkɒntrəˈvɜːʃl/</t>
  </si>
  <si>
    <t>This topic is controversial among the teachers.</t>
  </si>
  <si>
    <t>这个话题在老师中很有争议。</t>
  </si>
  <si>
    <t>这个话题controversial（有争议），contra（相反）vers（转）的看法让老师们争论不休。</t>
  </si>
  <si>
    <t>相反转来争议大，controversial</t>
  </si>
  <si>
    <t>convenience</t>
  </si>
  <si>
    <t>veni</t>
  </si>
  <si>
    <t>con(共同)+veni(来)+ence→大家都来（方便的地方）→便利；方便</t>
  </si>
  <si>
    <t>便利；方便</t>
  </si>
  <si>
    <t>/kənˈviːniəns/</t>
  </si>
  <si>
    <t>We choose this hotel for its convenience.</t>
  </si>
  <si>
    <t>我们选这家酒店是因为它方便。</t>
  </si>
  <si>
    <t>这家酒店convenience（便利），con（共同）veni（来）的客人都觉得住得很舒服。</t>
  </si>
  <si>
    <t>共同来的便利是convenience</t>
  </si>
  <si>
    <t>convenient</t>
  </si>
  <si>
    <t>con(共同)+veni(来)+ent→能共同来的，容易到达的→方便的</t>
  </si>
  <si>
    <t>方便的；便利的</t>
  </si>
  <si>
    <t>/kənˈviːniənt/</t>
  </si>
  <si>
    <t>It's convenient to take the subway here.</t>
  </si>
  <si>
    <t>在这里乘地铁很方便。</t>
  </si>
  <si>
    <t>这家店位置convenient（方便的），con（共同）veni（来）的人都觉得容易到达，ent是形容词后缀，所以它形容事物方便。</t>
  </si>
  <si>
    <t>共同来的方便是convenient</t>
  </si>
  <si>
    <t>conventional</t>
  </si>
  <si>
    <t>vent</t>
  </si>
  <si>
    <t>tion</t>
  </si>
  <si>
    <t>con(共同)+vent(来)+tion+al→大家共同来做形成惯例的→传统的；常规的</t>
  </si>
  <si>
    <t>传统的；常规的</t>
  </si>
  <si>
    <t>/kənˈvenʃənl/</t>
  </si>
  <si>
    <t>She prefers conventional clothes to modern ones.</t>
  </si>
  <si>
    <t>比起现代服装，她更喜欢传统的。</t>
  </si>
  <si>
    <t>奶奶总穿conventional（传统的）衣服，con（共同）vent（来）的老邻居们都这么穿，是多年惯例，tion和al是后缀。</t>
  </si>
  <si>
    <t>共同惯例传统conventional</t>
  </si>
  <si>
    <t>conversation</t>
  </si>
  <si>
    <t>con(共同)+vers(转)+ation→大家轮流转换说话→对话；谈话</t>
  </si>
  <si>
    <t>对话；谈话</t>
  </si>
  <si>
    <t>/ˌkɒnvəˈseɪʃn/</t>
  </si>
  <si>
    <t>We had a nice conversation about our hobbies.</t>
  </si>
  <si>
    <t>我们就爱好进行了愉快的对话。</t>
  </si>
  <si>
    <t>朋友间conversation（对话）时，con（共同）vers（转）着分享彼此爱好，ation是名词后缀，所以它指对话。</t>
  </si>
  <si>
    <t>共同转说conversation</t>
  </si>
  <si>
    <t>convey</t>
  </si>
  <si>
    <t>vey</t>
  </si>
  <si>
    <t>con(共同)+vey(携带)→共同携带信息→传达；表达</t>
  </si>
  <si>
    <t>传达；表达</t>
  </si>
  <si>
    <t>/kənˈveɪ/</t>
  </si>
  <si>
    <t>He tried to convey his feelings in the letter.</t>
  </si>
  <si>
    <t>他试图在信中传达自己的感情。</t>
  </si>
  <si>
    <t>他写信想convey（传达）心意，con（共同）vey（携带）情感给对方，让对方感受到温暖。</t>
  </si>
  <si>
    <t>共同携带是convey</t>
  </si>
  <si>
    <t>convince</t>
  </si>
  <si>
    <t>vinc</t>
  </si>
  <si>
    <t>con(加强)+vinc(征服)→加强征服对方的想法→使信服；说服</t>
  </si>
  <si>
    <t>使信服；说服</t>
  </si>
  <si>
    <t>/kənˈvɪns/</t>
  </si>
  <si>
    <t>I convinced him to go to the party.</t>
  </si>
  <si>
    <t>我说服他去参加派对了。</t>
  </si>
  <si>
    <t>我想convince（说服）他去派对，con（加强）vinc（征服）他的犹豫，e是后缀，最后成功让他答应。</t>
  </si>
  <si>
    <t>加强征服convince（说服）</t>
  </si>
  <si>
    <t>corporation</t>
  </si>
  <si>
    <t>corpor</t>
  </si>
  <si>
    <t>corpor(团体) + ation(名词后缀) → 团体组织 → 公司；企业</t>
  </si>
  <si>
    <t>公司；企业</t>
  </si>
  <si>
    <t>/kɔːpəˈreɪʃn/</t>
  </si>
  <si>
    <t>Our corporation will launch a new product next month.</t>
  </si>
  <si>
    <t>我们公司下个月将推出一款新产品。</t>
  </si>
  <si>
    <t>这家corporation（公司）里，corpor（团体）的每个人都努力工作，一起创造价值。</t>
  </si>
  <si>
    <t>团体组织corporation</t>
  </si>
  <si>
    <t>correct</t>
  </si>
  <si>
    <t>cor-</t>
  </si>
  <si>
    <t>rect</t>
  </si>
  <si>
    <t>cor(加强) + rect(正) → 使变正 → 纠正；改正</t>
  </si>
  <si>
    <t>纠正；改正</t>
  </si>
  <si>
    <t>/kəˈrekt/</t>
  </si>
  <si>
    <t>Please correct your spelling mistakes in the homework.</t>
  </si>
  <si>
    <t>请改正你作业里的拼写错误。</t>
  </si>
  <si>
    <t>老师让我correct（纠正）作业里的错误，cor（加强）rect（正）就是让答案变正确。</t>
  </si>
  <si>
    <t>加强变正是correct</t>
  </si>
  <si>
    <t>cor(加强) + rect(正) → 完全正确的 → 正确的</t>
  </si>
  <si>
    <t>正确的</t>
  </si>
  <si>
    <t>Your answer is correct.</t>
  </si>
  <si>
    <t>你的答案是正确的。</t>
  </si>
  <si>
    <t>这个correct（正确的）答案，cor（加强）rect（正）得没有一点错误。</t>
  </si>
  <si>
    <t>完全正确correct</t>
  </si>
  <si>
    <t>correspond</t>
  </si>
  <si>
    <t>respond</t>
  </si>
  <si>
    <t>cor(共同) + respond(回应) → 互相回应 → 通信；符合</t>
  </si>
  <si>
    <t>通信；符合</t>
  </si>
  <si>
    <t>/ˌkɒrəˈspɒnd/</t>
  </si>
  <si>
    <t>She corresponds with her pen pal every month.</t>
  </si>
  <si>
    <t>她每个月和笔友通信。</t>
  </si>
  <si>
    <t>我和笔友correspond（通信），cor（共同）respond（回应）彼此的信件，分享生活点滴。</t>
  </si>
  <si>
    <t>互相回应correspond</t>
  </si>
  <si>
    <t>corrupt</t>
  </si>
  <si>
    <t>rupt</t>
  </si>
  <si>
    <t>cor(加强) + rupt(打破) → 打破道德规范 → 腐败；使堕落</t>
  </si>
  <si>
    <t>腐败；使堕落</t>
  </si>
  <si>
    <t>/kəˈrʌpt/</t>
  </si>
  <si>
    <t>Power can easily corrupt those who are not strong-willed.</t>
  </si>
  <si>
    <t>权力容易使意志不坚定的人腐败。</t>
  </si>
  <si>
    <t>权力若corrupt（腐败）人，就是cor（加强）rupt（打破）了他们的道德底线。</t>
  </si>
  <si>
    <t>打破道德是corrupt</t>
  </si>
  <si>
    <t>cor(加强) + rupt(打破) → 打破规则的 → 腐败的；堕落的</t>
  </si>
  <si>
    <t>腐败的；堕落的</t>
  </si>
  <si>
    <t>The corrupt official was arrested last year.</t>
  </si>
  <si>
    <t>那个腐败的官员去年被捕了。</t>
  </si>
  <si>
    <t>这个corrupt（腐败的）官员，cor（加强）rupt（打破）规则，最终受到惩罚。</t>
  </si>
  <si>
    <t>打破规则corrupt</t>
  </si>
  <si>
    <t>criterion</t>
  </si>
  <si>
    <t>标准；准则</t>
  </si>
  <si>
    <t>/kraɪˈtɪəriən/</t>
  </si>
  <si>
    <t>The main criterion for admission is academic performance.</t>
  </si>
  <si>
    <t>录取的主要标准是学业成绩。</t>
  </si>
  <si>
    <t>老师说，这次考试的criterion（标准）是正确率，大家要仔细答题哦。</t>
  </si>
  <si>
    <t>判断标准criterion</t>
  </si>
  <si>
    <t>crucial</t>
  </si>
  <si>
    <t>cruc</t>
  </si>
  <si>
    <t>cruc(十字，关键)+-ial(形容词后缀)→像十字路口般关键的→至关重要的</t>
  </si>
  <si>
    <t>至关重要的；关键性的</t>
  </si>
  <si>
    <t>/ˈkruːʃl/</t>
  </si>
  <si>
    <t>This decision is crucial for our future.</t>
  </si>
  <si>
    <t>这个决定对我们的未来至关重要。</t>
  </si>
  <si>
    <t>这个 crucial（至关重要的）决定像十字路口般关键，影响着我们的前行方向。</t>
  </si>
  <si>
    <t>十字关键crucial</t>
  </si>
  <si>
    <t>currency</t>
  </si>
  <si>
    <t>curr</t>
  </si>
  <si>
    <t>curr(流动)+-ency(名词后缀)→流动的钱→货币；通货</t>
  </si>
  <si>
    <t>货币；通货</t>
  </si>
  <si>
    <t>/ˈkʌrənsi/</t>
  </si>
  <si>
    <t>The local currency is the euro.</t>
  </si>
  <si>
    <t>当地的货币是欧元。</t>
  </si>
  <si>
    <t>去欧洲旅游时，local currency（货币）是欧元，curr（流动）的钱让购物更便捷。</t>
  </si>
  <si>
    <t>流动货币currency</t>
  </si>
  <si>
    <t>curriculum</t>
  </si>
  <si>
    <t>curr(跑)+-iculum(物)→赛跑的跑道→引申为学习路径→课程</t>
  </si>
  <si>
    <t>课程（总称）</t>
  </si>
  <si>
    <t>/kəˈrɪkjələm/</t>
  </si>
  <si>
    <t>Our school has a new curriculum this year.</t>
  </si>
  <si>
    <t>我们学校今年有新的课程体系。</t>
  </si>
  <si>
    <t>学校的 curriculum（课程）像curr（跑）的跑道，引导我们一步步成长。</t>
  </si>
  <si>
    <t>学习跑道curriculum</t>
  </si>
  <si>
    <t>习俗；风俗；习惯</t>
  </si>
  <si>
    <t>/ˈkʌstəm/</t>
  </si>
  <si>
    <t>It's a custom to give red envelopes during Spring Festival.</t>
  </si>
  <si>
    <t>春节期间发红包是一种习俗。</t>
  </si>
  <si>
    <t>春节发红包是custom（习俗），大家都坚守这个温暖的传统。</t>
  </si>
  <si>
    <t>传统习俗custom</t>
  </si>
  <si>
    <t>database</t>
  </si>
  <si>
    <t>data(数据)+base(库)→存放数据的库→数据库</t>
  </si>
  <si>
    <t>数据库</t>
  </si>
  <si>
    <t>/ˈdeɪtəbeɪs/</t>
  </si>
  <si>
    <t>The company stores customer info in a database.</t>
  </si>
  <si>
    <t>这家公司把客户信息存放在数据库里。</t>
  </si>
  <si>
    <t>公司用database（数据库）存data（数据），base（库）里的信息随时可查。</t>
  </si>
  <si>
    <t>数据仓库database</t>
  </si>
  <si>
    <t>decade</t>
  </si>
  <si>
    <t>dec</t>
  </si>
  <si>
    <t>ade</t>
  </si>
  <si>
    <t>dec(十)+ade(名词后缀)→表示十年的时间段→十年</t>
  </si>
  <si>
    <t>十年</t>
  </si>
  <si>
    <t>/ˈdekeɪd/</t>
  </si>
  <si>
    <t>The last decade has witnessed great progress in technology.</t>
  </si>
  <si>
    <t>过去十年见证了科技的巨大进步。</t>
  </si>
  <si>
    <t>过去decade（十年）里，dec（十）年的时光ade（后缀）让科技飞速发展，人人受益。</t>
  </si>
  <si>
    <t>十加ade是decade</t>
  </si>
  <si>
    <t>decline</t>
  </si>
  <si>
    <t>de-</t>
  </si>
  <si>
    <t>clin</t>
  </si>
  <si>
    <t>de(向下)+clin(倾斜)→向下降倾斜→下降；衰退</t>
  </si>
  <si>
    <t>下降；衰退；谢绝</t>
  </si>
  <si>
    <t>/dɪˈklaɪn/</t>
  </si>
  <si>
    <t>The number of tourists declined this year.</t>
  </si>
  <si>
    <t>今年游客数量下降了。</t>
  </si>
  <si>
    <t>今年游客数量decline（下降），de（向下）clin（倾斜）的趋势让景区稍显冷清。</t>
  </si>
  <si>
    <t>向下倾斜decline</t>
  </si>
  <si>
    <t>de(向下)+clin(倾斜)→向下降倾斜的状态→下降；衰退</t>
  </si>
  <si>
    <t>下降；衰退</t>
  </si>
  <si>
    <t>/ˈdɪklaɪn/</t>
  </si>
  <si>
    <t>There is a sharp decline in sales this month.</t>
  </si>
  <si>
    <t>本月销售额急剧下降。</t>
  </si>
  <si>
    <t>本月销售额的sharp decline（急剧下降），de（向下）clin（倾斜）的曲线让老板发愁。</t>
  </si>
  <si>
    <t>下降状态是decline</t>
  </si>
  <si>
    <t>decorate</t>
  </si>
  <si>
    <t>decor</t>
  </si>
  <si>
    <t>decor(美)+ate(使...)→使变得美丽→装饰；装修</t>
  </si>
  <si>
    <t>装饰；装修</t>
  </si>
  <si>
    <t>/ˈdekəreɪt/</t>
  </si>
  <si>
    <t>We decorate our house with flowers on festivals.</t>
  </si>
  <si>
    <t>节日里我们用花装饰房子。</t>
  </si>
  <si>
    <t>节日时我们decorate（装饰）房子，用花让decor（美）的氛围ate（充满）每个角落。</t>
  </si>
  <si>
    <t>让美装饰decorate</t>
  </si>
  <si>
    <t>decrease</t>
  </si>
  <si>
    <t>cre</t>
  </si>
  <si>
    <t>de(向下)+cre(增长)→增长趋势向下→减少；降低</t>
  </si>
  <si>
    <t>减少；降低</t>
  </si>
  <si>
    <t>/dɪˈkriːs/</t>
  </si>
  <si>
    <t>The rain decreased gradually in the afternoon.</t>
  </si>
  <si>
    <t>下午雨渐渐变小了。</t>
  </si>
  <si>
    <t>下午雨decrease（变小），de（向下）cre（增长）的雨量慢慢减弱，天空放晴。</t>
  </si>
  <si>
    <t>向下增长decrease</t>
  </si>
  <si>
    <t>de(向下)+cre(增长)→增长趋势向下的状态→减少；下降</t>
  </si>
  <si>
    <t>减少；下降</t>
  </si>
  <si>
    <t>/ˈdiːkriːs/</t>
  </si>
  <si>
    <t>There was a decrease in noise after midnight.</t>
  </si>
  <si>
    <t>午夜后噪音有所减少。</t>
  </si>
  <si>
    <t>午夜后的noise decrease（减少），de（向下）cre（增长）的音量让大家安心入睡。</t>
  </si>
  <si>
    <t>减少状态decrease</t>
  </si>
  <si>
    <t>defeat</t>
  </si>
  <si>
    <t>feat</t>
  </si>
  <si>
    <t>de(向下)+feat(功绩)→使对方的功绩下降→击败；战胜</t>
  </si>
  <si>
    <t>击败；战胜</t>
  </si>
  <si>
    <t>/dɪˈfiːt/</t>
  </si>
  <si>
    <t>Our team defeated the champion in the match.</t>
  </si>
  <si>
    <t>我们队在比赛中击败了冠军队。</t>
  </si>
  <si>
    <t>比赛中我们defeat（击败）冠军队，de（向下）feat（功绩）让对方失去了胜利的光环。</t>
  </si>
  <si>
    <t>打下功绩defeat</t>
  </si>
  <si>
    <t>de(向下)+feat(功绩)→被打下功绩的结果→失败；击败</t>
  </si>
  <si>
    <t>失败；击败</t>
  </si>
  <si>
    <t>Their defeat in the final made them cry.</t>
  </si>
  <si>
    <t>他们在决赛中的失败让他们哭了。</t>
  </si>
  <si>
    <t>决赛中的defeat（失败），是因为对方de（向下）feat（功绩）了他们的努力，大家都很伤心。</t>
  </si>
  <si>
    <t>失败就是defeat</t>
  </si>
  <si>
    <t>defence</t>
  </si>
  <si>
    <t>fend</t>
  </si>
  <si>
    <t>de(加强)+fend(打击)→加强打击以抵御外来威胁→防御；保卫</t>
  </si>
  <si>
    <t>防御；保卫；辩护</t>
  </si>
  <si>
    <t>/dɪˈfens/</t>
  </si>
  <si>
    <t>We need to strengthen our national defence.</t>
  </si>
  <si>
    <t>我们需要加强国防。</t>
  </si>
  <si>
    <t>国家defence（防御）需要de（加强）fend（打击）外敌，每个公民都应参与保卫家园。</t>
  </si>
  <si>
    <t>加强打击defence，防御保卫记心中</t>
  </si>
  <si>
    <t>deliberate</t>
  </si>
  <si>
    <t>libra</t>
  </si>
  <si>
    <t>de(加强)+libra(天平)+ate→像用天平仔细称量般权衡→深思熟虑的；故意的</t>
  </si>
  <si>
    <t>故意的；深思熟虑的</t>
  </si>
  <si>
    <t>/dɪˈlɪbərət/</t>
  </si>
  <si>
    <t>His deliberate lie hurt her feelings deeply.</t>
  </si>
  <si>
    <t>他故意的谎言深深伤害了她的感情。</t>
  </si>
  <si>
    <t>他deliberate（故意）撒谎前，de（反复）用libra（天平）称量后果，却还是选择伤害她。</t>
  </si>
  <si>
    <t>天平称量deliberate，深思熟虑或故意</t>
  </si>
  <si>
    <t>de(加强)+libra(天平)+ate→反复用天平称量利弊→仔细考虑；商议</t>
  </si>
  <si>
    <t>仔细考虑；商议</t>
  </si>
  <si>
    <t>/dɪˈlɪbəreɪt/</t>
  </si>
  <si>
    <t>The committee deliberated for three days before voting.</t>
  </si>
  <si>
    <t>委员会商议了三天才投票。</t>
  </si>
  <si>
    <t>委员会deliberate（商议）时，de（反复）用libra（天平）衡量每个提案，最终达成共识。</t>
  </si>
  <si>
    <t>反复权衡deliberate，仔细商议别着急</t>
  </si>
  <si>
    <t>delicate</t>
  </si>
  <si>
    <t>delic</t>
  </si>
  <si>
    <t>de(加强)+delic(精致的)+ate→极其精致易损→脆弱的；精美的；微妙的</t>
  </si>
  <si>
    <t>脆弱的；精美的；微妙的</t>
  </si>
  <si>
    <t>/ˈdelɪkət/</t>
  </si>
  <si>
    <t>She held the delicate porcelain cup carefully.</t>
  </si>
  <si>
    <t>她小心地拿着那个精美的瓷杯。</t>
  </si>
  <si>
    <t>这个delicate（精美的）瓷杯de（非常）delic（精致），稍不注意就会摔碎。</t>
  </si>
  <si>
    <t>精致脆弱delicate，小心对待别磕碰</t>
  </si>
  <si>
    <t>deliver</t>
  </si>
  <si>
    <t>liber</t>
  </si>
  <si>
    <t>de(离开)+liber(释放)→把物品释放出去并送达→递送；交付；发表</t>
  </si>
  <si>
    <t>递送；交付；发表（演讲）</t>
  </si>
  <si>
    <t>/dɪˈlɪvə(r)/</t>
  </si>
  <si>
    <t>The courier delivers packages to our door every morning.</t>
  </si>
  <si>
    <t>快递员每天早上把包裹送到我们家门口。</t>
  </si>
  <si>
    <t>快递员deliver（递送）包裹时，de（离开）仓库liber（释放）包裹，确保及时送达。</t>
  </si>
  <si>
    <t>释放送达deliver，快递演讲都能用</t>
  </si>
  <si>
    <t>demand</t>
  </si>
  <si>
    <t>de(加强)+mand(命令)→加强语气发出命令→要求；需要</t>
  </si>
  <si>
    <t>要求；需要；询问</t>
  </si>
  <si>
    <t>/dɪˈmænd/</t>
  </si>
  <si>
    <t>The students demand more time for sports.</t>
  </si>
  <si>
    <t>学生们要求更多的运动时间。</t>
  </si>
  <si>
    <t>学生们demand（要求）更多运动时间，de（加强）mand（命令）老师调整课程表。</t>
  </si>
  <si>
    <t>加强命令demand，要求需要记心间</t>
  </si>
  <si>
    <t>de(加强)+mand(命令)→被加强提出的需求→要求；需求</t>
  </si>
  <si>
    <t>要求；需求</t>
  </si>
  <si>
    <t>There is a great demand for organic vegetables in the market.</t>
  </si>
  <si>
    <t>市场上对有机蔬菜的需求很大。</t>
  </si>
  <si>
    <t>有机蔬菜的demand（需求）很大，de（加强）mand（命令）农民多种植健康作物。</t>
  </si>
  <si>
    <t>需求要求demand，市场生活常遇见</t>
  </si>
  <si>
    <t>deny</t>
  </si>
  <si>
    <t>neg</t>
  </si>
  <si>
    <t>de(否定)+neg(说不)→否定某事或拒绝承认→否认；拒绝</t>
  </si>
  <si>
    <t>否认；拒绝</t>
  </si>
  <si>
    <t>/dɪˈnaɪ/</t>
  </si>
  <si>
    <t>He denied breaking the window.</t>
  </si>
  <si>
    <t>他否认打破了窗户。</t>
  </si>
  <si>
    <t>他deny（否认）打破窗户时，de（否定）neg（说不）的样子很可疑。</t>
  </si>
  <si>
    <t>否定说不deny</t>
  </si>
  <si>
    <t>depart</t>
  </si>
  <si>
    <t>part</t>
  </si>
  <si>
    <t>de(离开)+part(部分)→从整体的一部分离开→出发；离开</t>
  </si>
  <si>
    <t>出发；离开</t>
  </si>
  <si>
    <t>/dɪˈpɑːt/</t>
  </si>
  <si>
    <t>The train will depart at 9:00 a.m.</t>
  </si>
  <si>
    <t>火车将在上午9点出发。</t>
  </si>
  <si>
    <t>火车depart（出发）时，de（离开）part（部分）站台，乘客挥手告别。</t>
  </si>
  <si>
    <t>离开部分depart</t>
  </si>
  <si>
    <t>depend</t>
  </si>
  <si>
    <t>pend</t>
  </si>
  <si>
    <t>de(向下)+pend(悬挂)→向下悬挂于某物→依赖；依靠</t>
  </si>
  <si>
    <t>依赖；依靠</t>
  </si>
  <si>
    <t>/dɪˈpend/</t>
  </si>
  <si>
    <t>We depend on the sun for light and heat.</t>
  </si>
  <si>
    <t>我们依赖太阳获取光和热。</t>
  </si>
  <si>
    <t>我们depend（依赖）太阳，就像de（向下）pend（悬挂）在它的光芒下生存。</t>
  </si>
  <si>
    <t>向下悬挂depend</t>
  </si>
  <si>
    <t>deposit</t>
  </si>
  <si>
    <t>posit</t>
  </si>
  <si>
    <t>de(向下)+posit(放置)→向下放置物品→存放；储蓄</t>
  </si>
  <si>
    <t>存放；储蓄</t>
  </si>
  <si>
    <t>/dɪˈpɒzɪt/</t>
  </si>
  <si>
    <t>She deposited her money in the bank.</t>
  </si>
  <si>
    <t>她把钱存进了银行。</t>
  </si>
  <si>
    <t>她deposit（存放）钱到银行时，de（向下）posit（放置）钞票进柜台，心里很踏实。</t>
  </si>
  <si>
    <t>向下放置deposit</t>
  </si>
  <si>
    <t>de(向下)+posit(放置)→放置的物品或钱→存款；押金</t>
  </si>
  <si>
    <t>存款；押金</t>
  </si>
  <si>
    <t>I made a deposit of 1000 yuan in the bank.</t>
  </si>
  <si>
    <t>我在银行存了1000元。</t>
  </si>
  <si>
    <t>我去银行存deposit（存款）时，de（向下）posit（放置）钱到柜台，拿到了存单。</t>
  </si>
  <si>
    <t>存放之物是deposit</t>
  </si>
  <si>
    <t>depress</t>
  </si>
  <si>
    <t>press</t>
  </si>
  <si>
    <t>de(向下)+press(压)→向下压→使沮丧；按下</t>
  </si>
  <si>
    <t>使沮丧；按下</t>
  </si>
  <si>
    <t>/dɪˈpres/</t>
  </si>
  <si>
    <t>The bad news depressed him a lot.</t>
  </si>
  <si>
    <t>这个坏消息让他很沮丧。</t>
  </si>
  <si>
    <t>听到坏消息，他感觉被de(向下)press(压)住，整个人depress(沮丧)极了。</t>
  </si>
  <si>
    <t>向下压→depress</t>
  </si>
  <si>
    <t>derive</t>
  </si>
  <si>
    <t>riv</t>
  </si>
  <si>
    <t>de(从...) + riv(河流，引申为来源)→从某处获得→源自；获得</t>
  </si>
  <si>
    <t>源自；获得</t>
  </si>
  <si>
    <t>/dɪˈraɪv/</t>
  </si>
  <si>
    <t>Many English words derive from Latin.</t>
  </si>
  <si>
    <t>许多英语单词源自拉丁语。</t>
  </si>
  <si>
    <t>英语单词derive(源自)拉丁语，就像河水de(从)riv(河流)源头流来一样。</t>
  </si>
  <si>
    <t>源自河流derive</t>
  </si>
  <si>
    <t>describe</t>
  </si>
  <si>
    <t>scrib</t>
  </si>
  <si>
    <t>de(详细)+scrib(写)→详细写出来→描述；描写</t>
  </si>
  <si>
    <t>描述；描写</t>
  </si>
  <si>
    <t>/dɪˈskraɪb/</t>
  </si>
  <si>
    <t>Can you describe your school to me?</t>
  </si>
  <si>
    <t>你能给我描述一下你的学校吗？</t>
  </si>
  <si>
    <t>我describe(描述)学校时，de(详细)scrib(写)出每个角落，朋友听了很想去。</t>
  </si>
  <si>
    <t>详细写就是describe</t>
  </si>
  <si>
    <t>desert</t>
  </si>
  <si>
    <t>沙漠；荒原</t>
  </si>
  <si>
    <t>/ˈdezət/</t>
  </si>
  <si>
    <t>The Sahara is the largest desert in the world.</t>
  </si>
  <si>
    <t>撒哈拉沙漠是世界上最大的沙漠。</t>
  </si>
  <si>
    <t>在desert(沙漠)里，烈日炎炎，连植物都像被遗弃了一样，一片荒芜。</t>
  </si>
  <si>
    <t>荒芜之地desert</t>
  </si>
  <si>
    <t>ser</t>
  </si>
  <si>
    <t>de(离开)+ser(连接)→离开连接的事物→遗弃；抛弃</t>
  </si>
  <si>
    <t>遗弃；抛弃</t>
  </si>
  <si>
    <t>/dɪˈzɜːt/</t>
  </si>
  <si>
    <t>He deserted his family and went abroad alone.</t>
  </si>
  <si>
    <t>他抛弃了家人，独自出国了。</t>
  </si>
  <si>
    <t>他desert(抛弃)家人时，de(离开)ser(连接)的纽带断裂，让人难过。</t>
  </si>
  <si>
    <t>离开连接是desert</t>
  </si>
  <si>
    <t>deserve</t>
  </si>
  <si>
    <t>de(完全)+serv(服务)→完全值得（因服务或努力）→应得；值得</t>
  </si>
  <si>
    <t>应得；值得</t>
  </si>
  <si>
    <t>/dɪˈzɜːv/</t>
  </si>
  <si>
    <t>She deserves the prize because she worked hard.</t>
  </si>
  <si>
    <t>她努力工作，所以应得这个奖项。</t>
  </si>
  <si>
    <t>她努力付出，de(完全)serv(服务)他人，deserve(应得)这份荣誉。</t>
  </si>
  <si>
    <t>完全值得deserve</t>
  </si>
  <si>
    <t>design</t>
  </si>
  <si>
    <t>sign</t>
  </si>
  <si>
    <t>de（向下）+sign（标记）→画下标记规划→设计</t>
  </si>
  <si>
    <t>设计；绘制</t>
  </si>
  <si>
    <t>/dɪˈzaɪn/</t>
  </si>
  <si>
    <t>She designs beautiful dresses for her clients.</t>
  </si>
  <si>
    <t>她为客户设计漂亮的连衣裙。</t>
  </si>
  <si>
    <t>她喜欢design（设计）连衣裙，de（向下）sign（标记）出款式细节，客户都很满意。</t>
  </si>
  <si>
    <t>画下标记design，设计款式真带劲</t>
  </si>
  <si>
    <t>de（向下）+sign（标记）→画下的标记或规划→设计；图案</t>
  </si>
  <si>
    <t>设计；图案</t>
  </si>
  <si>
    <t>/ˈdɪzaɪn/</t>
  </si>
  <si>
    <t>The design of this poster is very attractive.</t>
  </si>
  <si>
    <t>这张海报的设计很吸引人。</t>
  </si>
  <si>
    <t>这张海报的design（设计）很棒，de（向下）sign（标记）的图案让人眼前一亮。</t>
  </si>
  <si>
    <t>图案设计design，标记规划记心中</t>
  </si>
  <si>
    <t>desperate</t>
  </si>
  <si>
    <t>sper</t>
  </si>
  <si>
    <t>de（否定）+sper（希望）+ate（形容词后缀）→没有希望的→绝望的；不顾一切的</t>
  </si>
  <si>
    <t>绝望的；不顾一切的</t>
  </si>
  <si>
    <t>/ˈdespərət/</t>
  </si>
  <si>
    <t>He made a desperate attempt to save the drowning child.</t>
  </si>
  <si>
    <t>他不顾一切地试图救那个溺水的孩子。</t>
  </si>
  <si>
    <t>看到孩子溺水，他desperate（不顾一切）冲过去，de（没）sper（希望）也要试试，终于成功了。</t>
  </si>
  <si>
    <t>没希望加ate，绝望拼命desperate</t>
  </si>
  <si>
    <t>destination</t>
  </si>
  <si>
    <t>stin</t>
  </si>
  <si>
    <t>de（加强）+stin（停留）+ation（名词后缀）→最终停留的地方→目的地</t>
  </si>
  <si>
    <t>目的地</t>
  </si>
  <si>
    <t>/ˌdestɪˈneɪʃn/</t>
  </si>
  <si>
    <t>We reached our destination before sunset.</t>
  </si>
  <si>
    <t>我们在日落前到达了目的地。</t>
  </si>
  <si>
    <t>我们的destination（目的地）是山顶，de（到）stin（停留）的地方，终于看到了日落美景。</t>
  </si>
  <si>
    <t>加强停留到ation，目的地是destination</t>
  </si>
  <si>
    <t>destroy</t>
  </si>
  <si>
    <t>stroy</t>
  </si>
  <si>
    <t>de（相反）+stroy（建造）→与建造相反→破坏；摧毁</t>
  </si>
  <si>
    <t>破坏；摧毁</t>
  </si>
  <si>
    <t>/dɪˈstrɔɪ/</t>
  </si>
  <si>
    <t>The earthquake destroyed many houses in the village.</t>
  </si>
  <si>
    <t>地震摧毁了村里的许多房屋。</t>
  </si>
  <si>
    <t>地震destroy（摧毁）了房屋，de（反）stroy（建造）的结果，村民们需要重建家园。</t>
  </si>
  <si>
    <t>反着建造destroy，破坏摧毁不用愁</t>
  </si>
  <si>
    <t>develop</t>
  </si>
  <si>
    <t>velop</t>
  </si>
  <si>
    <t>de(使) + velop(包裹) → 使包裹的东西展开 → 发展；开发</t>
  </si>
  <si>
    <t>发展；开发</t>
  </si>
  <si>
    <t>/dɪˈveləp/</t>
  </si>
  <si>
    <t>We need to develop our reading skills.</t>
  </si>
  <si>
    <t>我们需要发展我们的阅读技能。</t>
  </si>
  <si>
    <t>为了提升成绩，我们每天develop（发展）阅读能力，de（使）velop（包裹）好书反复读，进步很快。</t>
  </si>
  <si>
    <t>使包展开develop</t>
  </si>
  <si>
    <t>devote</t>
  </si>
  <si>
    <t>vot</t>
  </si>
  <si>
    <t>de(完全) + vot(承诺) + e → 完全承诺投入 → 致力于；奉献</t>
  </si>
  <si>
    <t>致力于；奉献</t>
  </si>
  <si>
    <t>/dɪˈvəʊt/</t>
  </si>
  <si>
    <t>She devotes herself to teaching.</t>
  </si>
  <si>
    <t>她致力于教学。</t>
  </si>
  <si>
    <t>她devote（奉献）教学事业，de（完全）vot（承诺）一生，学生都很爱戴她。</t>
  </si>
  <si>
    <t>完全承诺devote</t>
  </si>
  <si>
    <t>diagnose</t>
  </si>
  <si>
    <t>dia-</t>
  </si>
  <si>
    <t>gnos</t>
  </si>
  <si>
    <t>dia(穿过) + gnos(知道) + e → 穿过表面知道病因 → 诊断</t>
  </si>
  <si>
    <t>诊断（疾病）</t>
  </si>
  <si>
    <t>/ˈdaɪəɡnəʊz/</t>
  </si>
  <si>
    <t>The doctor diagnosed his illness as flu.</t>
  </si>
  <si>
    <t>医生诊断他的病是流感。</t>
  </si>
  <si>
    <t>医生diagnose（诊断）时，dia（穿过）症状看本质，gnos（知道）病因，很快开了药。</t>
  </si>
  <si>
    <t>穿过知病因，diagnose</t>
  </si>
  <si>
    <t>dialogue</t>
  </si>
  <si>
    <t>ue</t>
  </si>
  <si>
    <t>dia(两者之间) + log(说) + ue → 两者之间说话 → 对话；对白</t>
  </si>
  <si>
    <t>对话；对白</t>
  </si>
  <si>
    <t>/ˈdaɪəlɒɡ/</t>
  </si>
  <si>
    <t>They had a dialogue about environmental protection.</t>
  </si>
  <si>
    <t>他们就环境保护进行了一次对话。</t>
  </si>
  <si>
    <t>两人dialogue（对话），dia（之间）log（说）出各自环保想法，达成一致。</t>
  </si>
  <si>
    <t>两人之间说，dialogue</t>
  </si>
  <si>
    <t>dimension</t>
  </si>
  <si>
    <t>di-</t>
  </si>
  <si>
    <t>mens</t>
  </si>
  <si>
    <t>di(分开) + mens(测量) + ion → 分开测量的不同方面 → 维度；方面</t>
  </si>
  <si>
    <t>维度；方面</t>
  </si>
  <si>
    <t>/dɪˈmenʃn/</t>
  </si>
  <si>
    <t>The problem has many dimensions.</t>
  </si>
  <si>
    <t>这个问题有很多方面。</t>
  </si>
  <si>
    <t>问题的dimension（维度）多，di（分开）mens（测量）每个方面，才能找到解决办法。</t>
  </si>
  <si>
    <t>分开测量dimension</t>
  </si>
  <si>
    <t>dignity</t>
  </si>
  <si>
    <t>dign</t>
  </si>
  <si>
    <t>dign(值得，高贵)+ity(名词后缀)→值得尊敬的品质→尊严</t>
  </si>
  <si>
    <t>尊严；高贵</t>
  </si>
  <si>
    <t>/ˈdɪɡnəti/</t>
  </si>
  <si>
    <t>We should treat everyone with dignity.</t>
  </si>
  <si>
    <t>我们应该尊重每个人的尊严。</t>
  </si>
  <si>
    <t>每个人都有 dignity（尊严），因为我们都有 dign（高贵）的内在，-ity 让它成为一种品质。</t>
  </si>
  <si>
    <t>高贵品质是dignity</t>
  </si>
  <si>
    <t>dilemma</t>
  </si>
  <si>
    <t>lemma</t>
  </si>
  <si>
    <t>di(两个)+lemma(命题)→面临两个难选的命题→困境；两难境地</t>
  </si>
  <si>
    <t>困境；两难境地</t>
  </si>
  <si>
    <t>/dɪˈlemə/</t>
  </si>
  <si>
    <t>She was in a dilemma whether to go or stay.</t>
  </si>
  <si>
    <t>她处于去还是留的两难境地。</t>
  </si>
  <si>
    <t>遇到 dilemma（两难）时，di（两个）lemma（选择）都很难，让人头疼。</t>
  </si>
  <si>
    <t>两个选择两难境，就是dilemma</t>
  </si>
  <si>
    <t>direct</t>
  </si>
  <si>
    <t>di(不绕弯)+rect(直)→不绕弯地指导→指导；指挥</t>
  </si>
  <si>
    <t>指导；指挥</t>
  </si>
  <si>
    <t>/dəˈrekt/</t>
  </si>
  <si>
    <t>He directed the students to clean the classroom.</t>
  </si>
  <si>
    <t>他指导学生们打扫教室。</t>
  </si>
  <si>
    <t>老师 direct（指导）学生打扫，di（不绕弯）rect（直）说步骤，效率很高。</t>
  </si>
  <si>
    <t>不绕弯指导direct</t>
  </si>
  <si>
    <t>di(不绕弯)+rect(直)→不绕弯的→直接的</t>
  </si>
  <si>
    <t>直接的</t>
  </si>
  <si>
    <t>/dɪˈrekt/</t>
  </si>
  <si>
    <t>There is no direct train to the city.</t>
  </si>
  <si>
    <t>没有去那个城市的直达火车。</t>
  </si>
  <si>
    <t>直达火车是 direct（直接的），di（不绕弯）rect（直）达目的地，省时间。</t>
  </si>
  <si>
    <t>不绕弯的是direct</t>
  </si>
  <si>
    <t>discipline</t>
  </si>
  <si>
    <t>discip</t>
  </si>
  <si>
    <t>discip(学习)+ine(名词后缀)→学习需要遵守的规则→纪律</t>
  </si>
  <si>
    <t>纪律；训练</t>
  </si>
  <si>
    <t>/ˈdɪsəplɪn/</t>
  </si>
  <si>
    <t>The school has strict discipline.</t>
  </si>
  <si>
    <t>这所学校有严格的纪律。</t>
  </si>
  <si>
    <t>学校的 discipline（纪律）是为了让学生 discip（学习）得更好，ine（名词）形式体现规则。</t>
  </si>
  <si>
    <t>学习规则是discipline</t>
  </si>
  <si>
    <t>discip(学习)+ine(动词后缀)→通过训练让学习更好→训练；管教</t>
  </si>
  <si>
    <t>训练；管教</t>
  </si>
  <si>
    <t>/dɪˈsɪplɪn/</t>
  </si>
  <si>
    <t>Parents should discipline their children properly.</t>
  </si>
  <si>
    <t>父母应该正确管教孩子。</t>
  </si>
  <si>
    <t>父母 discipline（管教）孩子，是为了让他们 discip（学习）正确的行为，ine（动词）体现行动。</t>
  </si>
  <si>
    <t>管教训练discipline</t>
  </si>
  <si>
    <t>discount</t>
  </si>
  <si>
    <t>dis-</t>
  </si>
  <si>
    <t>count</t>
  </si>
  <si>
    <t>dis(减少)+count(计算)→减少计算的金额→折扣</t>
  </si>
  <si>
    <t>折扣</t>
  </si>
  <si>
    <t>/ˈdɪskaʊnt/</t>
  </si>
  <si>
    <t>We can get a 10% discount on this book.</t>
  </si>
  <si>
    <t>这本书我们可以得到10%的折扣。</t>
  </si>
  <si>
    <t>买这本书有 discount（折扣），dis（减少）count（计算）价格，省了不少钱。</t>
  </si>
  <si>
    <t>减少计算是discount</t>
  </si>
  <si>
    <t>dis(减少)+count(计算)→减少计算价值→打折；忽视</t>
  </si>
  <si>
    <t>打折；忽视</t>
  </si>
  <si>
    <t>/dɪsˈkaʊnt/</t>
  </si>
  <si>
    <t>The shop discounts all its goods in summer.</t>
  </si>
  <si>
    <t>这家店夏天所有商品都打折。</t>
  </si>
  <si>
    <t>商店 discount（打折）商品时，dis（减少）count（计算）原价，吸引顾客。</t>
  </si>
  <si>
    <t>打折忽视discount</t>
  </si>
  <si>
    <t>discourage</t>
  </si>
  <si>
    <t>courage</t>
  </si>
  <si>
    <t>dis(否定) + courage(勇气) → 使失去勇气 → 劝阻；使气馁</t>
  </si>
  <si>
    <t>劝阻；使气馁</t>
  </si>
  <si>
    <t>/dɪsˈkʌrɪdʒ/</t>
  </si>
  <si>
    <t>My parents discouraged me from quitting school.</t>
  </si>
  <si>
    <t>我的父母劝阻我不要辍学。</t>
  </si>
  <si>
    <t>当我想辍学，父母discourage（劝阻）我，说dis（不要）失去courage（勇气），要坚持完成学业。</t>
  </si>
  <si>
    <t>否定勇气discourage</t>
  </si>
  <si>
    <t>discriminate</t>
  </si>
  <si>
    <t>crimin</t>
  </si>
  <si>
    <t>dis(分开) + crimin(区分) + ate(动词后缀) → 用不当方式区分 → 歧视；辨别</t>
  </si>
  <si>
    <t>歧视；辨别</t>
  </si>
  <si>
    <t>/dɪˈskrɪmɪneɪt/</t>
  </si>
  <si>
    <t>We should not discriminate against people with disabilities.</t>
  </si>
  <si>
    <t>我们不应该歧视残疾人。</t>
  </si>
  <si>
    <t>社会呼吁不discriminate（歧视）他人，要避免用dis（错误）方式crimin（区分）不同群体，人人平等。</t>
  </si>
  <si>
    <t>区分不当是歧视，discriminate要牢记</t>
  </si>
  <si>
    <t>dismiss</t>
  </si>
  <si>
    <t>miss</t>
  </si>
  <si>
    <t>dis(离开) + miss(送) → 送走某人 → 解雇；开除</t>
  </si>
  <si>
    <t>解雇；开除；解散</t>
  </si>
  <si>
    <t>/dɪsˈmɪs/</t>
  </si>
  <si>
    <t>The boss dismissed him for being late too often.</t>
  </si>
  <si>
    <t>老板因为他经常迟到解雇了他。</t>
  </si>
  <si>
    <t>老板dismiss（解雇）迟到员工，dis（让他离开）miss（送走）他，告诫大家要守时。</t>
  </si>
  <si>
    <t>送走解雇dismiss</t>
  </si>
  <si>
    <t>display</t>
  </si>
  <si>
    <t>play</t>
  </si>
  <si>
    <t>dis(展开) + play(展示) → 展开展示物品 → 陈列；展示</t>
  </si>
  <si>
    <t>陈列；展示</t>
  </si>
  <si>
    <t>/dɪˈspleɪ/</t>
  </si>
  <si>
    <t>The museum displays many ancient artifacts.</t>
  </si>
  <si>
    <t>博物馆陈列了许多古代文物。</t>
  </si>
  <si>
    <t>博物馆display（陈列）文物，dis（展开）play（摆放）在玻璃柜中，供游客欣赏。</t>
  </si>
  <si>
    <t>展开展示display</t>
  </si>
  <si>
    <t>dis(展开) + play(展示) → 展开展示的行为或物品 → 陈列；展示品</t>
  </si>
  <si>
    <t>陈列；展示品</t>
  </si>
  <si>
    <t>There is a display of paintings in the hall.</t>
  </si>
  <si>
    <t>大厅里有一场画展。</t>
  </si>
  <si>
    <t>大厅里的display（画展）很精美，dis（展开）play（呈现）了艺术家的创意。</t>
  </si>
  <si>
    <t>展示物品display</t>
  </si>
  <si>
    <t>distinct</t>
  </si>
  <si>
    <t>stinct</t>
  </si>
  <si>
    <t>dis(分开) + stinct(标记) → 分开标记的 → 不同的；明显的</t>
  </si>
  <si>
    <t>不同的；明显的</t>
  </si>
  <si>
    <t>/dɪˈstɪŋkt/</t>
  </si>
  <si>
    <t>The two ideas are distinct from each other.</t>
  </si>
  <si>
    <t>这两个想法截然不同。</t>
  </si>
  <si>
    <t>这两个观点distinct（明显不同），dis（分开）stinct（标记）得很清楚，一看就有区别。</t>
  </si>
  <si>
    <t>分开标记distinct，明显不同记心中</t>
  </si>
  <si>
    <t>distinguish</t>
  </si>
  <si>
    <t>stingu</t>
  </si>
  <si>
    <t>dis(分开)+stingu(刺)→用刺分开不同事物→区分；辨别</t>
  </si>
  <si>
    <t>区分；辨别</t>
  </si>
  <si>
    <t>/dɪˈstɪŋɡwɪʃ/</t>
  </si>
  <si>
    <t>I can distinguish between red and green apples easily.</t>
  </si>
  <si>
    <t>我能轻松区分红苹果和绿苹果。</t>
  </si>
  <si>
    <t>我想distinguish（区分）红苹果和绿苹果，dis（分开）stingu（刺）一下表皮，就能看出不同啦。</t>
  </si>
  <si>
    <t>分开刺辨distinguish</t>
  </si>
  <si>
    <t>distribute</t>
  </si>
  <si>
    <t>dis(分开)+tribut(给予)→分开给予物品→分发；分配</t>
  </si>
  <si>
    <t>分发；分配</t>
  </si>
  <si>
    <t>/dɪˈstrɪbjuːt/</t>
  </si>
  <si>
    <t>The volunteer distributed food to the homeless.</t>
  </si>
  <si>
    <t>志愿者给无家可归的人分发食物。</t>
  </si>
  <si>
    <t>志愿者distribute（分发）食物时，dis（分开）tribut（给予）每人一份，温暖了大家的心。</t>
  </si>
  <si>
    <t>分开给予distribute</t>
  </si>
  <si>
    <t>district</t>
  </si>
  <si>
    <t>strict</t>
  </si>
  <si>
    <t>dis(分开)+strict(限制)→分开限制的区域→地区；区域</t>
  </si>
  <si>
    <t>地区；区域</t>
  </si>
  <si>
    <t>/ˈdɪstrɪkt/</t>
  </si>
  <si>
    <t>This is the central business district of the city.</t>
  </si>
  <si>
    <t>这是城市的中央商务区。</t>
  </si>
  <si>
    <t>这个district（区域）被dis（分开）strict（限制）成商业区，每天人来人往很热闹。</t>
  </si>
  <si>
    <t>分开限区district</t>
  </si>
  <si>
    <t>disturb</t>
  </si>
  <si>
    <t>turb</t>
  </si>
  <si>
    <t>dis(分开)+turb(搅动)→搅动得打破原有状态→打扰；扰乱</t>
  </si>
  <si>
    <t>打扰；扰乱</t>
  </si>
  <si>
    <t>/dɪˈstɜːb/</t>
  </si>
  <si>
    <t>Don't disturb your sister when she's doing homework.</t>
  </si>
  <si>
    <t>你姐姐做作业时别打扰她。</t>
  </si>
  <si>
    <t>别disturb（打扰）姐姐写作业，不然dis（分开）turb（搅动）她的思绪，她会生气的。</t>
  </si>
  <si>
    <t>搅动打扰disturb</t>
  </si>
  <si>
    <t>diverse</t>
  </si>
  <si>
    <t>di(分开)+vers(转)→转向不同方向→不同的；多样的</t>
  </si>
  <si>
    <t>不同的；多样的</t>
  </si>
  <si>
    <t>/daɪˈvɜːs/</t>
  </si>
  <si>
    <t>The museum has a diverse collection of artworks.</t>
  </si>
  <si>
    <t>博物馆有多样的艺术品收藏。</t>
  </si>
  <si>
    <t>博物馆里diverse（多样）的艺术品，di（分开）vers（转）向不同风格，让人目不暇接。</t>
  </si>
  <si>
    <t>转向多样diverse</t>
  </si>
  <si>
    <t>domestic</t>
  </si>
  <si>
    <t>dom</t>
  </si>
  <si>
    <t>dom(家) + estic(形容词后缀) → 关于家的或国内的 → 家庭的；国内的</t>
  </si>
  <si>
    <t>家庭的；国内的</t>
  </si>
  <si>
    <t>/dəˈmestɪk/</t>
  </si>
  <si>
    <t>My mother does domestic chores every day.</t>
  </si>
  <si>
    <t>我妈妈每天做家庭杂务。</t>
  </si>
  <si>
    <t>妈妈每天做domestic（家庭的）杂务，dom（家）的estic（相关）事情都由她打理，辛苦却充满爱意。</t>
  </si>
  <si>
    <t>家的相关domestic</t>
  </si>
  <si>
    <t>estic</t>
  </si>
  <si>
    <t>dominate</t>
  </si>
  <si>
    <t>dom(统治) + ate(动词后缀) → 行使统治权力 → 支配；控制</t>
  </si>
  <si>
    <t>支配；控制</t>
  </si>
  <si>
    <t>/ˈdɒmɪneɪt/</t>
  </si>
  <si>
    <t>The boss dominates the company's major decisions.</t>
  </si>
  <si>
    <t>老板支配着公司的重大决策。</t>
  </si>
  <si>
    <t>公司里老板dominate（支配）一切，dom（统治）的ate（动作）让员工们都紧跟他的步伐。</t>
  </si>
  <si>
    <t>统治动作dominate</t>
  </si>
  <si>
    <t>dramatic</t>
  </si>
  <si>
    <t>drama</t>
  </si>
  <si>
    <t>drama(戏剧) + tic(形容词后缀) → 像戏剧一样的或关于戏剧的 → 戏剧性的；戏剧的</t>
  </si>
  <si>
    <t>戏剧性的；戏剧的</t>
  </si>
  <si>
    <t>/drəˈmætɪk/</t>
  </si>
  <si>
    <t>The story has a dramatic twist at the end.</t>
  </si>
  <si>
    <t>这个故事结尾有一个戏剧性的转折。</t>
  </si>
  <si>
    <t>故事结尾的dramatic（戏剧性）转折，像drama（戏剧）里的tic（相关）情节，让我惊讶不已。</t>
  </si>
  <si>
    <t>戏剧相关dramatic</t>
  </si>
  <si>
    <t>economy</t>
  </si>
  <si>
    <t>eco; nom</t>
  </si>
  <si>
    <t>eco(家) + nom(管理) + y(名词后缀) → 管理家庭财务 → 引申为经济</t>
  </si>
  <si>
    <t>经济；节约</t>
  </si>
  <si>
    <t>/ɪˈkɒnəmi/</t>
  </si>
  <si>
    <t>We should learn to manage our personal economy well.</t>
  </si>
  <si>
    <t>我们应该学会好好管理个人经济。</t>
  </si>
  <si>
    <t>管理personal economy（个人经济）时，要像eco（家）的nom（管理）一样，精打细算才能省钱。</t>
  </si>
  <si>
    <t>家的管理economy</t>
  </si>
  <si>
    <t>y</t>
  </si>
  <si>
    <t>educate</t>
  </si>
  <si>
    <t>duc</t>
  </si>
  <si>
    <t>e-(出) + duc(引导) + ate(动词后缀) → 引导出知识或能力 → 教育；培养</t>
  </si>
  <si>
    <t>教育；培养</t>
  </si>
  <si>
    <t>/ˈedʒukeɪt/</t>
  </si>
  <si>
    <t>Parents should educate their children to respect others.</t>
  </si>
  <si>
    <t>父母应该教育孩子尊重他人。</t>
  </si>
  <si>
    <t>父母educate（教育）孩子时，e（出）duc（引导）他们学会尊重，这是成长的关键。</t>
  </si>
  <si>
    <t>引导出知识educate</t>
  </si>
  <si>
    <t>e-</t>
  </si>
  <si>
    <t>effective</t>
  </si>
  <si>
    <t>ef-</t>
  </si>
  <si>
    <t>ef(出)+fect(做)+ive(形容词后缀)→做出效果的→有效的</t>
  </si>
  <si>
    <t>有效的；起作用的</t>
  </si>
  <si>
    <t>/ɪˈfektɪv/</t>
  </si>
  <si>
    <t>This medicine is effective for colds.</t>
  </si>
  <si>
    <t>这种药对感冒有效。</t>
  </si>
  <si>
    <t>妈妈说这个medicine effective（有效的），ef（出）fect（做）出了效果，ive是形容词后缀，吃了真的好得快。</t>
  </si>
  <si>
    <t>做出效果effective，有效作用记心间</t>
  </si>
  <si>
    <t>efficient</t>
  </si>
  <si>
    <t>ient</t>
  </si>
  <si>
    <t>ef(出)+fic(做)+ient(形容词后缀)→做事出成果且不浪费→高效的</t>
  </si>
  <si>
    <t>高效的；效率高的</t>
  </si>
  <si>
    <t>/ɪˈfɪʃnt/</t>
  </si>
  <si>
    <t>She is an efficient worker.</t>
  </si>
  <si>
    <t>她是个高效的工人。</t>
  </si>
  <si>
    <t>同事说她efficient（高效），ef（出）fic（做）事又快又好，ient结尾显性质，大家都想学她。</t>
  </si>
  <si>
    <t>做事高效efficient，不浪费来成果显</t>
  </si>
  <si>
    <t>elaborate</t>
  </si>
  <si>
    <t>labor</t>
  </si>
  <si>
    <t>e(出)+labor(劳动)+ate(形容词后缀)→付出额外劳动做出来的→详尽的；精心制作的</t>
  </si>
  <si>
    <t>详尽的；精心制作的</t>
  </si>
  <si>
    <t>/ɪˈlæbərət/</t>
  </si>
  <si>
    <t>She made an elaborate cake for her birthday.</t>
  </si>
  <si>
    <t>她为生日做了一个精心制作的蛋糕。</t>
  </si>
  <si>
    <t>妹妹花了很多labor（劳动）做了个elaborate（精心制作的）蛋糕，e（出）的功夫真不少，看起来超漂亮。</t>
  </si>
  <si>
    <t>额外劳动elaborate，详尽精美不用猜</t>
  </si>
  <si>
    <t>e(出)+labor(劳动)+ate(动词后缀)→付出劳动详细做→详细说明；精心制作</t>
  </si>
  <si>
    <t>详细说明；精心制作</t>
  </si>
  <si>
    <t>/ɪˈlæbəreɪt/</t>
  </si>
  <si>
    <t>He elaborated his plan for the trip.</t>
  </si>
  <si>
    <t>他详细说明了他的旅行计划。</t>
  </si>
  <si>
    <t>他elaborate（详细说明）旅行计划时，e（出）labor（劳动）整理了很多细节，ate是动词后缀，大家都听明白了。</t>
  </si>
  <si>
    <t>详细做事elaborate，动词后缀要记牢</t>
  </si>
  <si>
    <t>elect</t>
  </si>
  <si>
    <t>lect</t>
  </si>
  <si>
    <t>e(出)+lect(选)→选出来→选举；选择</t>
  </si>
  <si>
    <t>选举；推选；选择</t>
  </si>
  <si>
    <t>/ɪˈlekt/</t>
  </si>
  <si>
    <t>We elected him as our monitor.</t>
  </si>
  <si>
    <t>我们选他当班长。</t>
  </si>
  <si>
    <t>班里elect（选举）班长时，e（出）lect（选）出了最优秀的他，大家都赞成。</t>
  </si>
  <si>
    <t>选出就是elect，选举班长记心间</t>
  </si>
  <si>
    <t>eliminate</t>
  </si>
  <si>
    <t>limin</t>
  </si>
  <si>
    <t>e(出)+limin(门槛)+ate(动词后缀)→把...移出门槛→消除；排除</t>
  </si>
  <si>
    <t>消除；排除；淘汰</t>
  </si>
  <si>
    <t>/ɪˈlɪmɪneɪt/</t>
  </si>
  <si>
    <t>We need to eliminate waste in our daily life.</t>
  </si>
  <si>
    <t>我们需要在日常生活中消除浪费。</t>
  </si>
  <si>
    <t>我们要eliminate（消除）浪费，e（出）limin（门槛）把浪费移出，ate是动词后缀，让生活更环保。</t>
  </si>
  <si>
    <t>移出门槛eliminate，消除浪费真不赖</t>
  </si>
  <si>
    <t>emergency</t>
  </si>
  <si>
    <t>merge</t>
  </si>
  <si>
    <t>ency</t>
  </si>
  <si>
    <t>e(出)+merge(沉)+ency(名词后缀)→从沉没状态中出现的突发状况→紧急情况</t>
  </si>
  <si>
    <t>紧急情况；突发事件</t>
  </si>
  <si>
    <t>/ɪˈmɜːdʒənsi/</t>
  </si>
  <si>
    <t>We must call 120 in an emergency.</t>
  </si>
  <si>
    <t>在紧急情况下我们必须拨打120。</t>
  </si>
  <si>
    <t>遇到emergency（紧急情况）时，e（出）merge（沉）的意外突然发生，ency是名词后缀，得立刻行动。</t>
  </si>
  <si>
    <t>e出merge沉，ency紧急emergency</t>
  </si>
  <si>
    <t>emphasize</t>
  </si>
  <si>
    <t>em-</t>
  </si>
  <si>
    <t>phas</t>
  </si>
  <si>
    <t>ize</t>
  </si>
  <si>
    <t>em(加强)+phas(显示)+ize(动词后缀)→加强显示某事物的重要性→强调</t>
  </si>
  <si>
    <t>强调；着重</t>
  </si>
  <si>
    <t>/ˈemfəsaɪz/</t>
  </si>
  <si>
    <t>The teacher emphasized the need for carefulness.</t>
  </si>
  <si>
    <t>老师强调了细心的必要性。</t>
  </si>
  <si>
    <t>老师emphasize（强调）时，em（加强）phas（显示）要点，ize表动作，让大家牢记。</t>
  </si>
  <si>
    <t>加强显示ize，强调emphasize</t>
  </si>
  <si>
    <t>enable</t>
  </si>
  <si>
    <t>en-</t>
  </si>
  <si>
    <t>en(使)+able(能)→使具备能力去做某事→使能够</t>
  </si>
  <si>
    <t>使能够；使成为可能</t>
  </si>
  <si>
    <t>/ɪˈneɪbl/</t>
  </si>
  <si>
    <t>This app enables users to learn English easily.</t>
  </si>
  <si>
    <t>这个应用使用户能轻松学习英语。</t>
  </si>
  <si>
    <t>这个app en（使）我able（能）轻松学英语，enable就是使能够。</t>
  </si>
  <si>
    <t>en加able，使能enable</t>
  </si>
  <si>
    <t>encounter</t>
  </si>
  <si>
    <t>counter</t>
  </si>
  <si>
    <t>en(使)+counter(对面)→使与对面的人或事物接触→遇见；遭遇</t>
  </si>
  <si>
    <t>遇见；遭遇</t>
  </si>
  <si>
    <t>/ɪˈnkaʊntə(r)/</t>
  </si>
  <si>
    <t>I encountered a big dog on my way home.</t>
  </si>
  <si>
    <t>我在回家路上遇到了一只大狗。</t>
  </si>
  <si>
    <t>回家路上encounter（遇到）大狗，en（使）我和counter（对面）的它打了个照面。</t>
  </si>
  <si>
    <t>对面遇见encounter（动词）</t>
  </si>
  <si>
    <t>en(使)+counter(对面)→与对面事物接触的事件→相遇；遭遇</t>
  </si>
  <si>
    <t>相遇；遭遇</t>
  </si>
  <si>
    <t>/ˈɪnkaʊntə(r)/</t>
  </si>
  <si>
    <t>Our unexpected encounter made me happy.</t>
  </si>
  <si>
    <t>我们意外的相遇让我很开心。</t>
  </si>
  <si>
    <t>那次unexpected encounter（相遇）很惊喜，en（使）counter（对面）的人突然出现。</t>
  </si>
  <si>
    <t>对面相遇encounter（名词）</t>
  </si>
  <si>
    <t>encourage</t>
  </si>
  <si>
    <t>en(使)+courage(勇气)→使他人拥有勇气→鼓励；激励</t>
  </si>
  <si>
    <t>鼓励；激励</t>
  </si>
  <si>
    <t>/ɪˈnˈkʌrɪdʒ/</t>
  </si>
  <si>
    <t>Teachers often encourage students to ask questions.</t>
  </si>
  <si>
    <t>老师经常鼓励学生提问。</t>
  </si>
  <si>
    <t>老师encourage（鼓励）我时，en（使）我充满courage（勇气）举手发言。</t>
  </si>
  <si>
    <t>使有勇气encourage</t>
  </si>
  <si>
    <t>endless</t>
  </si>
  <si>
    <t>end</t>
  </si>
  <si>
    <t>less</t>
  </si>
  <si>
    <t>end(结束) + less(无...的) → 没有结束的 → 无尽的</t>
  </si>
  <si>
    <t>无尽的；没完没了的</t>
  </si>
  <si>
    <t>/ˈendləs/</t>
  </si>
  <si>
    <t>The movie seemed endless, and I almost fell asleep.</t>
  </si>
  <si>
    <t>这部电影好像没完没了，我差点睡着了。</t>
  </si>
  <si>
    <t>看电影时觉得endless（无尽的），end（结束）迟迟不来，less（没有）一点要完的迹象。</t>
  </si>
  <si>
    <t>没有结束endless，没完没了记心中</t>
  </si>
  <si>
    <t>enforce</t>
  </si>
  <si>
    <t>force</t>
  </si>
  <si>
    <t>en(使) + force(力量) → 用力量使遵守 → 执行；强制实施</t>
  </si>
  <si>
    <t>执行；强制实施</t>
  </si>
  <si>
    <t>/ɪnˈfɔːrs/</t>
  </si>
  <si>
    <t>The government enforces strict rules on traffic safety.</t>
  </si>
  <si>
    <t>政府严格执行交通安全规则。</t>
  </si>
  <si>
    <t>政府enforce（执行）交通规则时，en（使）大家遵守，用force（力量）确保秩序。</t>
  </si>
  <si>
    <t>使有力量enforce，执行规则不放松</t>
  </si>
  <si>
    <t>enhance</t>
  </si>
  <si>
    <t>hance</t>
  </si>
  <si>
    <t>en(使) + hance(高) → 使变高 → 提高；增强</t>
  </si>
  <si>
    <t>提高；增强</t>
  </si>
  <si>
    <t>/ɪnˈhæns/</t>
  </si>
  <si>
    <t>Listening to English songs can enhance your listening skills.</t>
  </si>
  <si>
    <t>听英文歌能提高你的听力技能。</t>
  </si>
  <si>
    <t>听英文歌enhance（增强）听力，en（使）你hance（变高）语言水平的台阶。</t>
  </si>
  <si>
    <t>使变高enhance，能力提升很简单</t>
  </si>
  <si>
    <t>enormous</t>
  </si>
  <si>
    <t>e(出) + norm(规范) + ous(的) → 超出规范的 → 巨大的；庞大的</t>
  </si>
  <si>
    <t>巨大的；庞大的</t>
  </si>
  <si>
    <t>/ɪˈnɔːrməs/</t>
  </si>
  <si>
    <t>The company made an enormous profit last year.</t>
  </si>
  <si>
    <t>这家公司去年赚了巨额利润。</t>
  </si>
  <si>
    <t>公司利润enormous（巨大的），e（出）了norm（规范）的范围，ous（的）数额让人惊讶。</t>
  </si>
  <si>
    <t>超出规范enormous，巨大无比记心中</t>
  </si>
  <si>
    <t>ensure</t>
  </si>
  <si>
    <t>sure</t>
  </si>
  <si>
    <t>en(使) + sure(确定) → 使确定 → 确保；保证</t>
  </si>
  <si>
    <t>确保；保证</t>
  </si>
  <si>
    <t>/ɪnˈʃʊr/</t>
  </si>
  <si>
    <t>I will ensure that the task is finished on time.</t>
  </si>
  <si>
    <t>我会确保任务按时完成。</t>
  </si>
  <si>
    <t>承诺ensure（确保）任务完成，en（使）大家sure（确定）不会延期。</t>
  </si>
  <si>
    <t>使确定ensure，保证完成不失误</t>
  </si>
  <si>
    <t>entertain</t>
  </si>
  <si>
    <t>enter-</t>
  </si>
  <si>
    <t>enter(进入) + tain(持有) → 让快乐进入并保持 → 娱乐；招待</t>
  </si>
  <si>
    <t>娱乐；招待</t>
  </si>
  <si>
    <t>/ˌentəˈteɪn/</t>
  </si>
  <si>
    <t>They entertain friends at home every Sunday.</t>
  </si>
  <si>
    <t>他们每个周日都在家招待朋友。</t>
  </si>
  <si>
    <t>周末在家entertain（招待）朋友，enter（进入）家门后，tain（保持）轻松的氛围，大家都很开心。</t>
  </si>
  <si>
    <t>进入持有entertain</t>
  </si>
  <si>
    <t>enthusiastic</t>
  </si>
  <si>
    <t>theos</t>
  </si>
  <si>
    <t>en(使) + theos(神) + -astic(形容词后缀) → 使像被神附身般充满激情 → 热情的</t>
  </si>
  <si>
    <t>热情的；热心的</t>
  </si>
  <si>
    <t>/ɪnˌθjuːziˈæstɪk/</t>
  </si>
  <si>
    <t>She is enthusiastic about painting.</t>
  </si>
  <si>
    <t>她对画画很热情。</t>
  </si>
  <si>
    <t>她对画画enthusiastic（热情），en（使）自己像被theos（神）赋予能量般，每天都坚持创作。</t>
  </si>
  <si>
    <t>神赋热情enthusiastic</t>
  </si>
  <si>
    <t>environment</t>
  </si>
  <si>
    <t>viron</t>
  </si>
  <si>
    <t>en(在...内) + viron(周围) + -ment(名词后缀) → 在周围的事物 → 环境</t>
  </si>
  <si>
    <t>环境</t>
  </si>
  <si>
    <t>/ɪnˈvaɪrənmənt/</t>
  </si>
  <si>
    <t>We should keep the environment clean.</t>
  </si>
  <si>
    <t>我们应该保持环境清洁。</t>
  </si>
  <si>
    <t>我们爱environment（环境），它是en（在...内）viron（周围）的花草树木，要好好保护。</t>
  </si>
  <si>
    <t>周围环境environment</t>
  </si>
  <si>
    <t>equality</t>
  </si>
  <si>
    <t>equ-</t>
  </si>
  <si>
    <t>equ(相等) + al(形容词后缀) + -ity(名词后缀) → 相等的状态 → 平等</t>
  </si>
  <si>
    <t>平等</t>
  </si>
  <si>
    <t>/ɪˈkwɒləti/</t>
  </si>
  <si>
    <t>Everyone has the right to equality.</t>
  </si>
  <si>
    <t>每个人都有平等的权利。</t>
  </si>
  <si>
    <t>我们追求equality（平等），因为equ（相等）的al（状态）加ity就是平等的意思呀。</t>
  </si>
  <si>
    <t>人人平等equality</t>
  </si>
  <si>
    <t>equip</t>
  </si>
  <si>
    <t>装备；配备</t>
  </si>
  <si>
    <t>/ɪˈkwɪp/</t>
  </si>
  <si>
    <t>The school equipped the lab with new computers.</t>
  </si>
  <si>
    <t>学校给实验室配备了新电脑。</t>
  </si>
  <si>
    <t>学校equip（配备）实验室时，给每个桌子都放了新电脑，同学们都很兴奋。</t>
  </si>
  <si>
    <t>配备装备是equip</t>
  </si>
  <si>
    <t>equivalent</t>
  </si>
  <si>
    <t>equi-</t>
  </si>
  <si>
    <t>val</t>
  </si>
  <si>
    <t>equi(相等)+val(价值)+ent(形容词后缀)→具有相等价值的→等价的；相等的</t>
  </si>
  <si>
    <t>等价的；相等的</t>
  </si>
  <si>
    <t>/ɪˈkwɪvələnt/</t>
  </si>
  <si>
    <t>One dollar is roughly equivalent to six yuan.</t>
  </si>
  <si>
    <t>一美元大约等价于六元人民币。</t>
  </si>
  <si>
    <t>这个商品的价值equivalent（等价）于那一个，equi（相等）val（价值）的东西买哪个都划算。</t>
  </si>
  <si>
    <t>相等价值equivalent</t>
  </si>
  <si>
    <t>equi(相等)+val(价值)+ent→具有相等价值的事物→等价物；相等物</t>
  </si>
  <si>
    <t>等价物；相等物</t>
  </si>
  <si>
    <t>There is no equivalent of this word in English.</t>
  </si>
  <si>
    <t>这个词在英语里没有等价物。</t>
  </si>
  <si>
    <t>这个词在英语中找不到equivalent（等价物），因为它的equi（相等）val（价值）的表达不存在。</t>
  </si>
  <si>
    <t>相等事物equivalent</t>
  </si>
  <si>
    <t>essential</t>
  </si>
  <si>
    <t>ess</t>
  </si>
  <si>
    <t>ess(存在；本质)+ent→与本质相关的→极其重要的；必要的</t>
  </si>
  <si>
    <t>极其重要的；必要的</t>
  </si>
  <si>
    <t>/ɪˈsenʃl/</t>
  </si>
  <si>
    <t>Water is essential for life.</t>
  </si>
  <si>
    <t>水对生命是极其重要的。</t>
  </si>
  <si>
    <t>水是essential（必要的），ess（本质）告诉我们它是生命存在的基础。</t>
  </si>
  <si>
    <t>本质所需essential</t>
  </si>
  <si>
    <t>ess(本质)+ent→本质所需的事物→必需品</t>
  </si>
  <si>
    <t>必需品</t>
  </si>
  <si>
    <t>/ɪˈsenʃlz/</t>
  </si>
  <si>
    <t>We need to take only the essentials for the trip.</t>
  </si>
  <si>
    <t>我们旅行只需要带必需品。</t>
  </si>
  <si>
    <t>旅行时带的essentials（必需品）都是ess（本质）上需要的东西，比如水和食物。</t>
  </si>
  <si>
    <t>旅行必备essentials</t>
  </si>
  <si>
    <t>estimate</t>
  </si>
  <si>
    <t>estim</t>
  </si>
  <si>
    <t>estim(评估)+ate(动词后缀)→进行评估→估计；估算</t>
  </si>
  <si>
    <t>估计；估算</t>
  </si>
  <si>
    <t>/ˈestɪmeɪt/</t>
  </si>
  <si>
    <t>Can you estimate the cost of this project?</t>
  </si>
  <si>
    <t>你能估算这个项目的成本吗？</t>
  </si>
  <si>
    <t>我estimate（估计）这个项目的成本时，estim（评估）了每个环节的花费。</t>
  </si>
  <si>
    <t>评估一下estimate</t>
  </si>
  <si>
    <t>estim(评估)+ate→评估的结果→估计；估价</t>
  </si>
  <si>
    <t>估计；估价</t>
  </si>
  <si>
    <t>/ˈestɪmət/</t>
  </si>
  <si>
    <t>My estimate of the cost is about 1000 yuan.</t>
  </si>
  <si>
    <t>我对成本的估计大约是一千元。</t>
  </si>
  <si>
    <t>我的estimate（估价）是基于estim（评估）后的结果，大概一千元。</t>
  </si>
  <si>
    <t>评估结果estimate</t>
  </si>
  <si>
    <t>evaluate</t>
  </si>
  <si>
    <t>valu</t>
  </si>
  <si>
    <t>e(出)+valu(价值)+ate→算出事物的价值→评价；评估</t>
  </si>
  <si>
    <t>评价；评估</t>
  </si>
  <si>
    <t>/ɪˈvæljueɪt/</t>
  </si>
  <si>
    <t>The teacher will evaluate our performance in the exam.</t>
  </si>
  <si>
    <t>老师会评价我们考试中的表现。</t>
  </si>
  <si>
    <t>老师evaluate（评价）我们的作业时，看重的是每个细节的valu（价值）。</t>
  </si>
  <si>
    <t>评价价值evaluate</t>
  </si>
  <si>
    <t>evident</t>
  </si>
  <si>
    <t>vid</t>
  </si>
  <si>
    <t>e(出)+vid(看)+ent→能看出来的→明显的；显然的</t>
  </si>
  <si>
    <t>明显的；显然的</t>
  </si>
  <si>
    <t>/ˈevɪdənt/</t>
  </si>
  <si>
    <t>It's evident that she is happy today.</t>
  </si>
  <si>
    <t>她脸上的笑容evident（明显的），e（出）vid（看）一眼就能发现她的快乐。</t>
  </si>
  <si>
    <t>一看就出evident</t>
  </si>
  <si>
    <t>evolution</t>
  </si>
  <si>
    <t>volu</t>
  </si>
  <si>
    <t>-tion</t>
  </si>
  <si>
    <t>e(出)+volu(转)+tion(名词后缀) → 从转变中产生的过程→进化；演变</t>
  </si>
  <si>
    <t>进化；演变</t>
  </si>
  <si>
    <t>/ˌiːvəˈluːʃn/</t>
  </si>
  <si>
    <t>The theory of evolution was proposed by Darwin.</t>
  </si>
  <si>
    <t>进化论是达尔文提出的。</t>
  </si>
  <si>
    <t>达尔文提出evolution（进化）理论，说生物是e（出）volu（转）变而来，经过长时间演化。</t>
  </si>
  <si>
    <t>转出演变evolution</t>
  </si>
  <si>
    <t>exact</t>
  </si>
  <si>
    <t>ex-</t>
  </si>
  <si>
    <t>act</t>
  </si>
  <si>
    <t>ex(出)+act(做) → 做出精准无误的结果→精确的；准确的</t>
  </si>
  <si>
    <t>精确的；准确的</t>
  </si>
  <si>
    <t>/ɪɡˈzækt/</t>
  </si>
  <si>
    <t>Please give me the exact time of the meeting.</t>
  </si>
  <si>
    <t>请告诉我会议的确切时间。</t>
  </si>
  <si>
    <t>我问会议的exact（准确）时间，朋友说ex（出）act（做）事要精准，不能迟到。</t>
  </si>
  <si>
    <t>做出精准exact(adj.)</t>
  </si>
  <si>
    <t>ex(出)+act(做) → 逼出他人的服从或付出→强求；索取</t>
  </si>
  <si>
    <t>强求；索取</t>
  </si>
  <si>
    <t>The boss exacted obedience from his employees.</t>
  </si>
  <si>
    <t>老板强求员工服从他。</t>
  </si>
  <si>
    <t>老板exact（强求）员工服从，说ex（出）act（做）事要听指挥，不然就扣工资。</t>
  </si>
  <si>
    <t>逼出服从exact(v.)</t>
  </si>
  <si>
    <t>exceed</t>
  </si>
  <si>
    <t>ceed</t>
  </si>
  <si>
    <t>ex(超过)+ceed(走) → 走过了界限→超过；超出</t>
  </si>
  <si>
    <t>超过；超出</t>
  </si>
  <si>
    <t>/ɪkˈsiːd/</t>
  </si>
  <si>
    <t>His score exceeded my expectation.</t>
  </si>
  <si>
    <t>他的分数超出了我的预期。</t>
  </si>
  <si>
    <t>他的分数exceed（超出）预期，ex（超）ceed（走）过了我想象的线。</t>
  </si>
  <si>
    <t>走过超过exceed</t>
  </si>
  <si>
    <t>exchange</t>
  </si>
  <si>
    <t>change</t>
  </si>
  <si>
    <t>ex(互相)+change(换) → 互相交换物品或想法→交换；兑换</t>
  </si>
  <si>
    <t>交换；兑换</t>
  </si>
  <si>
    <t>/ɪksˈtʃeɪndʒ/</t>
  </si>
  <si>
    <t>We exchanged gifts at Christmas.</t>
  </si>
  <si>
    <t>我们在圣诞节交换了礼物。</t>
  </si>
  <si>
    <t>圣诞时我们exchange（交换）礼物，ex（互相）change（换）彼此的心意，很开心。</t>
  </si>
  <si>
    <t>互相交换exchange(v.)</t>
  </si>
  <si>
    <t>ex(互相)+change(换) → 互相交换的行为→交换；交流</t>
  </si>
  <si>
    <t>交换；交流；兑换</t>
  </si>
  <si>
    <t>There is an exchange of ideas between us.</t>
  </si>
  <si>
    <t>我们之间有思想的交流。</t>
  </si>
  <si>
    <t>我们exchange（交流）思想时，ex（互相）change（换）不同观点，收获很多。</t>
  </si>
  <si>
    <t>互相交换exchange(n.)</t>
  </si>
  <si>
    <t>excite</t>
  </si>
  <si>
    <t>cite</t>
  </si>
  <si>
    <t>ex(出)+cite(召唤) → 召唤出强烈情绪→使兴奋；激发</t>
  </si>
  <si>
    <t>使兴奋；激发</t>
  </si>
  <si>
    <t>/ɪkˈsaɪt/</t>
  </si>
  <si>
    <t>The good news excited all the students.</t>
  </si>
  <si>
    <t>这个好消息使所有学生都很兴奋。</t>
  </si>
  <si>
    <t>好消息excite（激发）了学生们的情绪，ex（出）cite（召唤）出大家的喜悦。</t>
  </si>
  <si>
    <t>召唤兴奋excite</t>
  </si>
  <si>
    <t>exclude</t>
  </si>
  <si>
    <t>ex(出)+clud(关闭)→把某物关出去→排除；不包括</t>
  </si>
  <si>
    <t>排除；不包括</t>
  </si>
  <si>
    <t>/ɪkˈskluːd/</t>
  </si>
  <si>
    <t>The list excludes my name.</t>
  </si>
  <si>
    <t>名单里排除了我的名字。</t>
  </si>
  <si>
    <t>名单 exclude（排除）我的名字，ex（出）clud（关闭）了我参与的机会，有点难过。</t>
  </si>
  <si>
    <t>出+关闭→exclude（排除）</t>
  </si>
  <si>
    <t>excuse</t>
  </si>
  <si>
    <t>ex(出)+cuse(理由)→给出理由以获谅解→原谅；宽恕</t>
  </si>
  <si>
    <t>原谅；宽恕</t>
  </si>
  <si>
    <t>/ɪkˈskjuːz/</t>
  </si>
  <si>
    <t>Please excuse my mistake.</t>
  </si>
  <si>
    <t>请原谅我的错误。</t>
  </si>
  <si>
    <t>我犯错了，excuse（原谅）我吧，ex（出）cuse（理由）是太粗心啦。</t>
  </si>
  <si>
    <t>给出理由excuse（原谅）</t>
  </si>
  <si>
    <t>ex(出)+cuse(理由)→拿出来的理由→借口；理由</t>
  </si>
  <si>
    <t>借口；理由</t>
  </si>
  <si>
    <t>/ɪkˈskjuːs/</t>
  </si>
  <si>
    <t>He has no excuse for being absent.</t>
  </si>
  <si>
    <t>他缺席没有借口。</t>
  </si>
  <si>
    <t>他缺席没 excuse（借口），ex（出）cuse（理由）都编不出来，被老师批评了。</t>
  </si>
  <si>
    <t>拿出理由是excuse（借口）</t>
  </si>
  <si>
    <t>expand</t>
  </si>
  <si>
    <t>pand</t>
  </si>
  <si>
    <t>ex(出)+pand(展开)→向外展开→扩大；扩展</t>
  </si>
  <si>
    <t>扩大；扩展；膨胀</t>
  </si>
  <si>
    <t>/ɪkˈspænd/</t>
  </si>
  <si>
    <t>The balloon expands when filled with air.</t>
  </si>
  <si>
    <t>气球充气后会膨胀。</t>
  </si>
  <si>
    <t>气球 expand（膨胀）时，ex（出）pand（展开）得圆圆的，像个小太阳。</t>
  </si>
  <si>
    <t>向外展开expand（扩大）</t>
  </si>
  <si>
    <t>expectation</t>
  </si>
  <si>
    <t>ex(出)+spect(看)+ation(名词后缀)→向外看（期待）的状态→期望；预料</t>
  </si>
  <si>
    <t>期望；预料</t>
  </si>
  <si>
    <t>/ˌekspekˈteɪʃn/</t>
  </si>
  <si>
    <t>My parents have high expectations of me.</t>
  </si>
  <si>
    <t>我的父母对我有很高的期望。</t>
  </si>
  <si>
    <t>父母对我有 expectation（期望），ex（出）spect（看）着我成长，ation（名词）的心情满是关爱。</t>
  </si>
  <si>
    <t>向外看的期望expectation</t>
  </si>
  <si>
    <t>expense</t>
  </si>
  <si>
    <t>ex(出)+pens(支付)+e→拿出钱支付→费用；开支</t>
  </si>
  <si>
    <t>费用；开支</t>
  </si>
  <si>
    <t>/ɪkˈspens/</t>
  </si>
  <si>
    <t>We need to cut down on expenses.</t>
  </si>
  <si>
    <t>我们需要减少开支。</t>
  </si>
  <si>
    <t>要减少 expense（开支），ex（出）pens（支付）时得精打细算，不能乱花钱。</t>
  </si>
  <si>
    <t>拿出支付是expense（费用）</t>
  </si>
  <si>
    <t>experience</t>
  </si>
  <si>
    <t>peri</t>
  </si>
  <si>
    <t>ex(出)+peri(尝试)+ence→尝试过的事或积累的经验→经验；经历</t>
  </si>
  <si>
    <t>经验；经历</t>
  </si>
  <si>
    <t>/ɪkˈspɪəriəns/</t>
  </si>
  <si>
    <t>She has rich experience in playing the piano.</t>
  </si>
  <si>
    <t>她在弹钢琴方面有丰富的经验。</t>
  </si>
  <si>
    <t>她的piano experience（经验）来自ex（出）peri（尝试）ence（的积累），每一次练习都让她更熟练。</t>
  </si>
  <si>
    <t>尝试积累experience</t>
  </si>
  <si>
    <t>ex(出)+peri(尝试)+ence→亲自尝试并感受→经历</t>
  </si>
  <si>
    <t>经历</t>
  </si>
  <si>
    <t>I experienced a wonderful holiday last year.</t>
  </si>
  <si>
    <t>去年我经历了一个美好的假期。</t>
  </si>
  <si>
    <t>去年假期我experience（经历）了很多趣事，ex（出）peri（尝试）ence（感受）不同的文化氛围。</t>
  </si>
  <si>
    <t>经历尝试experience</t>
  </si>
  <si>
    <t>experiment</t>
  </si>
  <si>
    <t>ex(出)+peri(尝试)+ment→尝试探索的过程→实验</t>
  </si>
  <si>
    <t>实验</t>
  </si>
  <si>
    <t>/ɪkˈspɛrɪmənt/</t>
  </si>
  <si>
    <t>We did a chemistry experiment in lab today.</t>
  </si>
  <si>
    <t>今天我们在实验室做了一个化学实验。</t>
  </si>
  <si>
    <t>化学lab里的experiment（实验），ex（出）peri（尝试）ment（实践）新方法，结果很成功。</t>
  </si>
  <si>
    <t>尝试实验experiment</t>
  </si>
  <si>
    <t>ex(出)+peri(尝试)+ment→进行尝试探索→做实验</t>
  </si>
  <si>
    <t>做实验</t>
  </si>
  <si>
    <t>Scientists experiment with new drugs to cure diseases.</t>
  </si>
  <si>
    <t>科学家们用新药做实验来治疗疾病。</t>
  </si>
  <si>
    <t>科学家们experiment（做实验）时，ex（出）peri（尝试）ment（测试）新药的效果。</t>
  </si>
  <si>
    <t>尝试实践experiment</t>
  </si>
  <si>
    <t>expert</t>
  </si>
  <si>
    <t>pert</t>
  </si>
  <si>
    <t>ex(出)+pert(精通)→超出一般精通的人→专家</t>
  </si>
  <si>
    <t>专家</t>
  </si>
  <si>
    <t>/ˈɛkspɜːt/</t>
  </si>
  <si>
    <t>My uncle is an expert in computer science.</t>
  </si>
  <si>
    <t>我叔叔是计算机科学专家。</t>
  </si>
  <si>
    <t>我叔叔是computer expert（专家），ex（出）类拔萃，pert（精通）所有电脑知识。</t>
  </si>
  <si>
    <t>精通专家expert</t>
  </si>
  <si>
    <t>ex(出)+pert(精通)→超出一般精通的→熟练的</t>
  </si>
  <si>
    <t>熟练的；擅长的</t>
  </si>
  <si>
    <t>/ɪkˈspɜːt/</t>
  </si>
  <si>
    <t>She is expert at drawing cartoons.</t>
  </si>
  <si>
    <t>她擅长画卡通画。</t>
  </si>
  <si>
    <t>她expert（擅长的）卡通画技巧，ex（出）pert（精通）各种可爱的形象设计。</t>
  </si>
  <si>
    <t>熟练擅长expert</t>
  </si>
  <si>
    <t>explicit</t>
  </si>
  <si>
    <t>ex(出)+plic(折叠)+it→把折叠的内容展开→清晰明确的→明确的</t>
  </si>
  <si>
    <t>明确的；清楚的</t>
  </si>
  <si>
    <t>/ɪkˈsplɪsɪt/</t>
  </si>
  <si>
    <t>The teacher gave explicit instructions for the homework.</t>
  </si>
  <si>
    <t>老师给了作业的明确指示。</t>
  </si>
  <si>
    <t>老师的explicit（明确的）指示，ex（出）plic（展开）it（内容），让我们知道怎么做作业。</t>
  </si>
  <si>
    <t>展开明确explicit</t>
  </si>
  <si>
    <t>exploit</t>
  </si>
  <si>
    <t>ploit</t>
  </si>
  <si>
    <t>ex(出)+ploit(利用)→拿出资源使用→开发；利用</t>
  </si>
  <si>
    <t>开发；利用</t>
  </si>
  <si>
    <t>/ɪkˈsplɔɪt/</t>
  </si>
  <si>
    <t>We should exploit solar energy wisely.</t>
  </si>
  <si>
    <t>我们应该明智地利用太阳能。</t>
  </si>
  <si>
    <t>我们exploit（利用）太阳能时，ex（出）ploit（使用）清洁资源，保护环境。</t>
  </si>
  <si>
    <t>利用开发exploit</t>
  </si>
  <si>
    <t>ex(出)+ploit(成就)→出色的成就→功绩</t>
  </si>
  <si>
    <t>功绩；业绩</t>
  </si>
  <si>
    <t>/ˈɛksplɔɪt/</t>
  </si>
  <si>
    <t>His exploits in the sports meeting were amazing.</t>
  </si>
  <si>
    <t>他在运动会上的功绩令人惊叹。</t>
  </si>
  <si>
    <t>他在sports meeting的exploit（功绩），ex（出）色的表现让大家鼓掌。</t>
  </si>
  <si>
    <t>功绩出色exploit</t>
  </si>
  <si>
    <t>explore</t>
  </si>
  <si>
    <t>plor</t>
  </si>
  <si>
    <t>ex(出)+plor(寻找) → 出去寻找未知事物 → 探索</t>
  </si>
  <si>
    <t>探索；考察</t>
  </si>
  <si>
    <t>/ɪkˈsplɔː(r)/</t>
  </si>
  <si>
    <t>We explored the ancient ruins last summer.</t>
  </si>
  <si>
    <t>去年夏天我们探索了古老的遗迹。</t>
  </si>
  <si>
    <t>我们去探索古老遗迹时，ex（出）plor（寻找）隐藏的秘密，嘴里还念叨着explore。</t>
  </si>
  <si>
    <t>出寻未知explore</t>
  </si>
  <si>
    <t>export</t>
  </si>
  <si>
    <t>port</t>
  </si>
  <si>
    <t>ex(出)+port(搬运) → 把货物搬运出去 → 出口</t>
  </si>
  <si>
    <t>出口（动词）</t>
  </si>
  <si>
    <t>/ɪkˈspɔːt/</t>
  </si>
  <si>
    <t>This country exports coffee to Europe.</t>
  </si>
  <si>
    <t>这个国家向欧洲出口咖啡。</t>
  </si>
  <si>
    <t>这家公司export（出口）咖啡时，ex（出）port（搬运）成箱的咖啡豆到船上。</t>
  </si>
  <si>
    <t>搬出货物export</t>
  </si>
  <si>
    <t>expose</t>
  </si>
  <si>
    <t>ex(出)+pos(放置)+e → 把某物放置到外面 → 暴露</t>
  </si>
  <si>
    <t>暴露；揭露</t>
  </si>
  <si>
    <t>/ɪkˈspəʊz/</t>
  </si>
  <si>
    <t>The report exposed the truth about the scandal.</t>
  </si>
  <si>
    <t>这份报告揭露了丑闻的真相。</t>
  </si>
  <si>
    <t>报告expose（揭露）真相时，ex（出）pos（放）出证据，让大家都看到。</t>
  </si>
  <si>
    <t>放出暴露expose</t>
  </si>
  <si>
    <t>expression</t>
  </si>
  <si>
    <t>ex(出)+press(压)+ion(名词后缀) → 压出来的想法或情感 → 表达；表情</t>
  </si>
  <si>
    <t>表达；表情；词句</t>
  </si>
  <si>
    <t>/ɪkˈspreʃn/</t>
  </si>
  <si>
    <t>Her happy expression made everyone smile.</t>
  </si>
  <si>
    <t>她开心的表情让所有人都笑了。</t>
  </si>
  <si>
    <t>她的expression（表情）很可爱，ex（出）press（压）出内心的快乐，ion是名词后缀哦。</t>
  </si>
  <si>
    <t>压出表情expression</t>
  </si>
  <si>
    <t>extend</t>
  </si>
  <si>
    <t>ex(出)+tend(伸展) → 伸展出去 → 延长；扩展</t>
  </si>
  <si>
    <t>延长；扩展；延伸</t>
  </si>
  <si>
    <t>/ɪkˈstend/</t>
  </si>
  <si>
    <t>They decided to extend the road to the village.</t>
  </si>
  <si>
    <t>他们决定把路延长到村庄。</t>
  </si>
  <si>
    <t>为了方便村民，大家extend（延长）道路，ex（出）tend（伸展）到村子入口。</t>
  </si>
  <si>
    <t>伸展延长extend</t>
  </si>
  <si>
    <t>extensive</t>
  </si>
  <si>
    <t>ex(出)+tend(伸展)+sive(形容词)→伸展出去的范围广→广泛的；大量的</t>
  </si>
  <si>
    <t>广泛的；大量的</t>
  </si>
  <si>
    <t>/ɪkˈstensɪv/</t>
  </si>
  <si>
    <t>The museum has an extensive collection of ancient artifacts.</t>
  </si>
  <si>
    <t>这家博物馆有大量的古代文物收藏。</t>
  </si>
  <si>
    <t>博物馆里 extensive（广泛的）文物收藏，ex（出）tend（伸展）到各个朝代，sive 让它成形容词，种类真多。</t>
  </si>
  <si>
    <t>出伸展广是extensive</t>
  </si>
  <si>
    <t>external</t>
  </si>
  <si>
    <t>tern</t>
  </si>
  <si>
    <t>ex(外)+tern(词根)+al(形容词后缀)→外面的→外部的</t>
  </si>
  <si>
    <t>外部的；外面的</t>
  </si>
  <si>
    <t>/ɪkˈstɜːnl/</t>
  </si>
  <si>
    <t>We need to paint the external walls of the house.</t>
  </si>
  <si>
    <t>我们需要粉刷房子的外墙。</t>
  </si>
  <si>
    <t>粉刷房子的 external（外部的）墙壁时，ex（外）的 tern 加上 al 后缀，一看就知道是外面的部分。</t>
  </si>
  <si>
    <t>外面的是external</t>
  </si>
  <si>
    <t>extreme</t>
  </si>
  <si>
    <t>treme</t>
  </si>
  <si>
    <t>ex(出)+treme(末端)→超出末端范围→极端的；极度的</t>
  </si>
  <si>
    <t>极端的；极度的</t>
  </si>
  <si>
    <t>/ɪkˈstriːm/</t>
  </si>
  <si>
    <t>The weather today is of extreme heat.</t>
  </si>
  <si>
    <t>今天天气极度炎热。</t>
  </si>
  <si>
    <t>今天 extreme（极度）炎热，ex（出）treme（末端），温度超出正常范围，让人难受。</t>
  </si>
  <si>
    <t>超出末端极端extreme</t>
  </si>
  <si>
    <t>facility</t>
  </si>
  <si>
    <t>fac</t>
  </si>
  <si>
    <t>fac(做)+ility(名词后缀)→起作用的设施→设施；设备</t>
  </si>
  <si>
    <t>设施；设备</t>
  </si>
  <si>
    <t>/fəˈsɪləti/</t>
  </si>
  <si>
    <t>The school has modern sports facilities.</t>
  </si>
  <si>
    <t>这所学校有现代化的体育设施。</t>
  </si>
  <si>
    <t>学校里的 facility（设施）让运动更方便，fac（做）起来轻松自如，ility是名词后缀。</t>
  </si>
  <si>
    <t>做的设施facility</t>
  </si>
  <si>
    <t>factor</t>
  </si>
  <si>
    <t>fact</t>
  </si>
  <si>
    <t>fact(做)+or(物)→起作用的东西→因素；要素</t>
  </si>
  <si>
    <t>因素；要素</t>
  </si>
  <si>
    <t>/ˈfæktə(r)/</t>
  </si>
  <si>
    <t>Lack of sleep is a key factor in poor health.</t>
  </si>
  <si>
    <t>睡眠不足是健康不佳的关键因素。</t>
  </si>
  <si>
    <t>睡眠不足是健康差的 factor（因素），fact（做）的or（物），影响很大。</t>
  </si>
  <si>
    <t>起作用的是factor</t>
  </si>
  <si>
    <t>failure</t>
  </si>
  <si>
    <t>fail</t>
  </si>
  <si>
    <t>fail(失败) + ure(名词后缀) → 失败的状态或结果 → 失败；故障</t>
  </si>
  <si>
    <t>失败；故障</t>
  </si>
  <si>
    <t>/ˈfeɪljər/</t>
  </si>
  <si>
    <t>His failure in the math test made him cry.</t>
  </si>
  <si>
    <t>他数学考试失败让他哭了。</t>
  </si>
  <si>
    <t>他math test failure（失败），是因为没掌握fail的知识点，ure后缀让它变成名词，记住这次教训下次努力。</t>
  </si>
  <si>
    <t>fail加ure是failure，失败结果要牢记</t>
  </si>
  <si>
    <t>familiar</t>
  </si>
  <si>
    <t>fam</t>
  </si>
  <si>
    <t>iliar</t>
  </si>
  <si>
    <t>fam(家庭) + -iliar(形容词后缀) → 如同家人般熟悉的 → 熟悉的</t>
  </si>
  <si>
    <t>熟悉的；常见的</t>
  </si>
  <si>
    <t>/fəˈmɪliər/</t>
  </si>
  <si>
    <t>I'm familiar with the streets here.</t>
  </si>
  <si>
    <t>我熟悉这里的街道。</t>
  </si>
  <si>
    <t>我对这里的街道很familiar（熟悉），就像在family（家）附近走一样，fam词根帮我联想家的亲切感。</t>
  </si>
  <si>
    <t>家般熟悉familiar，常见通晓不用怕</t>
  </si>
  <si>
    <t>fatal</t>
  </si>
  <si>
    <t>fat</t>
  </si>
  <si>
    <t>fat(命运) + -al(形容词后缀) → 关乎命运的，引申为致命的 → 致命的</t>
  </si>
  <si>
    <t>致命的；毁灭性的</t>
  </si>
  <si>
    <t>/ˈfeɪtl/</t>
  </si>
  <si>
    <t>Smoking is fatal to health.</t>
  </si>
  <si>
    <t>吸烟对健康是致命的。</t>
  </si>
  <si>
    <t>吸烟是fatal（致命）的，它会影响你的命运（fat），al后缀表性质，一定要远离。</t>
  </si>
  <si>
    <t>命运相关fatal，致命危害要远离</t>
  </si>
  <si>
    <t>feasible</t>
  </si>
  <si>
    <t>feas</t>
  </si>
  <si>
    <t>ible</t>
  </si>
  <si>
    <t>feas(做) + -ible(可...的) → 可以做的 → 可行的</t>
  </si>
  <si>
    <t>可行的；可能的</t>
  </si>
  <si>
    <t>/ˈfiːzəbl/</t>
  </si>
  <si>
    <t>The project is feasible with enough money.</t>
  </si>
  <si>
    <t>有足够资金的话这个项目是可行的。</t>
  </si>
  <si>
    <t>这个项目feasible（可行），feas（做）起来不难，ible表示可能，资金到位就能启动。</t>
  </si>
  <si>
    <t>能做可行feasible，计划实施没问题</t>
  </si>
  <si>
    <t>feature</t>
  </si>
  <si>
    <t>feat(表现) + ure(名词后缀) → 表现出的独特之处 → 特征；特点</t>
  </si>
  <si>
    <t>特征；特点；面貌</t>
  </si>
  <si>
    <t>/ˈfiːtʃər/</t>
  </si>
  <si>
    <t>The feature of this book is its colorful pictures.</t>
  </si>
  <si>
    <t>这本书的特点是它的彩色图片。</t>
  </si>
  <si>
    <t>这本书的feature（特点）是彩色图片，feat（表现）得很吸引人，ure后缀让它成名词，一看就喜欢。</t>
  </si>
  <si>
    <t>表现独特feature，特征特点都记住</t>
  </si>
  <si>
    <t>federal</t>
  </si>
  <si>
    <t>feder</t>
  </si>
  <si>
    <t>feder(联盟)+al(形容词后缀)→联盟的→联邦的</t>
  </si>
  <si>
    <t>联邦的；联邦政府的</t>
  </si>
  <si>
    <t>/ˈfedərəl/</t>
  </si>
  <si>
    <t>The US is a federal country.</t>
  </si>
  <si>
    <t>美国是一个联邦制国家。</t>
  </si>
  <si>
    <t>美国是federal（联邦的）国家，feder（联盟）的州联合起来，共同组成强大的联邦政府。</t>
  </si>
  <si>
    <t>联盟加al联邦federal</t>
  </si>
  <si>
    <t>finance</t>
  </si>
  <si>
    <t>fin</t>
  </si>
  <si>
    <t>fin(资金)+ance(名词后缀)→关于资金的事务→财政；金融</t>
  </si>
  <si>
    <t>财政；金融；资金</t>
  </si>
  <si>
    <t>/ˈfaɪnæns/</t>
  </si>
  <si>
    <t>The company's finance department manages its money.</t>
  </si>
  <si>
    <t>公司的财务部门管理资金。</t>
  </si>
  <si>
    <t>公司finance（财务）部门里，fin（资金）的流动都被仔细记录着。</t>
  </si>
  <si>
    <t>资金事务finance名</t>
  </si>
  <si>
    <t>fin(资金)+ance(动词后缀)→提供资金支持→资助</t>
  </si>
  <si>
    <t>资助；为…提供资金</t>
  </si>
  <si>
    <t>/faɪˈnæns/</t>
  </si>
  <si>
    <t>The bank financed his new business.</t>
  </si>
  <si>
    <t>银行资助了他的新业务。</t>
  </si>
  <si>
    <t>银行finance（资助）他的新业务，fin（资金）帮他启动了项目。</t>
  </si>
  <si>
    <t>提供资金finance动</t>
  </si>
  <si>
    <t>flexible</t>
  </si>
  <si>
    <t>flex</t>
  </si>
  <si>
    <t>flex(弯曲)+ible(能…的)→能弯曲的→灵活的；柔韧的</t>
  </si>
  <si>
    <t>灵活的；柔韧的</t>
  </si>
  <si>
    <t>/ˈfleksəbl/</t>
  </si>
  <si>
    <t>The flexible ruler can bend easily.</t>
  </si>
  <si>
    <t>柔韧的尺子很容易弯曲。</t>
  </si>
  <si>
    <t>这把尺子flexible（柔韧的），能flex（弯曲）成各种形状，特别好用。</t>
  </si>
  <si>
    <t>能弯能曲flexible</t>
  </si>
  <si>
    <t>fluctuate</t>
  </si>
  <si>
    <t>fluct</t>
  </si>
  <si>
    <t>fluct(波浪)+uate(动词后缀)→像波浪一样起伏变化→波动；起伏</t>
  </si>
  <si>
    <t>波动；起伏</t>
  </si>
  <si>
    <t>/ˈflʌktʃueɪt/</t>
  </si>
  <si>
    <t>Stock prices fluctuate every day.</t>
  </si>
  <si>
    <t>股票价格每天都波动。</t>
  </si>
  <si>
    <t>股票价格fluctuate（波动），像fluct（波浪）一样上上下下，让人紧张。</t>
  </si>
  <si>
    <t>波浪起伏fluctuate</t>
  </si>
  <si>
    <t>focus</t>
  </si>
  <si>
    <t>焦点；中心；重点</t>
  </si>
  <si>
    <t>/ˈfəʊkəs/</t>
  </si>
  <si>
    <t>The camera's focus is on the flower.</t>
  </si>
  <si>
    <t>相机的焦点对准了花朵。</t>
  </si>
  <si>
    <t>相机focus（焦点）在花朵上，清晰捕捉到它的美丽。</t>
  </si>
  <si>
    <t>中心焦点focus名</t>
  </si>
  <si>
    <t>集中（注意力）；聚焦</t>
  </si>
  <si>
    <t>Please focus your attention on the blackboard.</t>
  </si>
  <si>
    <t>请把注意力集中在黑板上。</t>
  </si>
  <si>
    <t>老师说focus（集中）注意力，我立刻把目光投向黑板。</t>
  </si>
  <si>
    <t>集中注意focus动</t>
  </si>
  <si>
    <t>formal</t>
  </si>
  <si>
    <t>form</t>
  </si>
  <si>
    <t>form(形式)+al(形容词后缀)→具有规范形式的→正式的</t>
  </si>
  <si>
    <t>正式的；规范的</t>
  </si>
  <si>
    <t>/ˈfɔːml/</t>
  </si>
  <si>
    <t>He wore a formal suit to the wedding.</t>
  </si>
  <si>
    <t>他穿了一套正式的西装去参加婚礼。</t>
  </si>
  <si>
    <t>参加婚礼时，他穿的formal（正式的）西装form（形式）很标准，al（后缀）让它成形容词，显得特别得体。</t>
  </si>
  <si>
    <t>形式加al是formal（正式）</t>
  </si>
  <si>
    <t>formation</t>
  </si>
  <si>
    <t>form(形成)+ation(名词后缀)→形成的结果或过程→形成；构成；队形</t>
  </si>
  <si>
    <t>形成；构成；队形</t>
  </si>
  <si>
    <t>/fɔːˈmeɪʃn/</t>
  </si>
  <si>
    <t>The formation of a new club took a long time.</t>
  </si>
  <si>
    <t>新俱乐部的成立花了很长时间。</t>
  </si>
  <si>
    <t>新俱乐部的formation（成立）是form（形成）加ation（后缀）的结果，大家一起努力才完成这件事。</t>
  </si>
  <si>
    <t>形成加ation是formation</t>
  </si>
  <si>
    <t>former</t>
  </si>
  <si>
    <t>form(形式)+er(表示“曾有的”)→曾有的形式→以前的</t>
  </si>
  <si>
    <t>以前的；从前的</t>
  </si>
  <si>
    <t>/ˈfɔːmə(r)/</t>
  </si>
  <si>
    <t>My former teacher now lives in Beijing.</t>
  </si>
  <si>
    <t>我以前的老师现在住在北京。</t>
  </si>
  <si>
    <t>我former（以前的）老师，form（形式）虽变，但er（曾有的）记忆还在脑海里挥之不去。</t>
  </si>
  <si>
    <t>曾有的形式是former（以前）</t>
  </si>
  <si>
    <t>form(形式)+er(表示“其中一个”)→两个中的前一个形式→前者</t>
  </si>
  <si>
    <t>前者</t>
  </si>
  <si>
    <t>Of the two options, the former is better.</t>
  </si>
  <si>
    <t>两个选项中，前者更好。</t>
  </si>
  <si>
    <t>选选项时，former（前者）是form（形式）里的er（第一个），我果断选了它。</t>
  </si>
  <si>
    <t>两个中的前一个是former</t>
  </si>
  <si>
    <t>foundation</t>
  </si>
  <si>
    <t>found</t>
  </si>
  <si>
    <t>found(建立；基础)+ation(名词后缀)→建立的基础→基础；地基；基金会</t>
  </si>
  <si>
    <t>基础；地基；基金会</t>
  </si>
  <si>
    <t>/faʊnˈdeɪʃn/</t>
  </si>
  <si>
    <t>The foundation of the house is very strong.</t>
  </si>
  <si>
    <t>这房子的地基很牢固。</t>
  </si>
  <si>
    <t>房子的foundation（地基）是found（基础）加ation（后缀），牢固才能经得起风雨考验。</t>
  </si>
  <si>
    <t>建立基础是foundation</t>
  </si>
  <si>
    <t>frequent</t>
  </si>
  <si>
    <t>frequ</t>
  </si>
  <si>
    <t>frequ(频繁)+ent(形容词后缀)→频繁发生的→频繁的；经常的</t>
  </si>
  <si>
    <t>频繁的；经常的</t>
  </si>
  <si>
    <t>/ˈfriːkwənt/</t>
  </si>
  <si>
    <t>She makes frequent trips to Paris.</t>
  </si>
  <si>
    <t>她经常去巴黎旅行。</t>
  </si>
  <si>
    <t>她frequent（频繁）去巴黎，frequ（频繁）加ent（后缀），每次回来都带礼物。</t>
  </si>
  <si>
    <t>频繁加ent是frequent（adj.）</t>
  </si>
  <si>
    <t>frequ(频繁)+ent(表示动作)→频繁去某地→常去；时常出入</t>
  </si>
  <si>
    <t>常去；时常出入</t>
  </si>
  <si>
    <t>/frɪˈkwent/</t>
  </si>
  <si>
    <t>He frequents the coffee shop near his office.</t>
  </si>
  <si>
    <t>他经常去办公室附近的咖啡店。</t>
  </si>
  <si>
    <t>他frequent（常去）那家咖啡店，frequ（频繁）ent（动作），每天都点一杯拿铁。</t>
  </si>
  <si>
    <t>频繁去某地是frequent（v.）</t>
  </si>
  <si>
    <t>friction</t>
  </si>
  <si>
    <t>frict</t>
  </si>
  <si>
    <t>frict(摩擦) + ion(名词后缀) → 摩擦的动作或状态 → 摩擦；矛盾</t>
  </si>
  <si>
    <t>摩擦；矛盾</t>
  </si>
  <si>
    <t>/ˈfrɪkʃn/</t>
  </si>
  <si>
    <t>There is friction between the two classmates.</t>
  </si>
  <si>
    <t>两位同学之间有矛盾。</t>
  </si>
  <si>
    <t>两位同学因小事friction（摩擦）不断，frict（摩擦）的声音让周围人都侧目。</t>
  </si>
  <si>
    <t>摩擦矛盾friction</t>
  </si>
  <si>
    <t>frustrate</t>
  </si>
  <si>
    <t>frustr</t>
  </si>
  <si>
    <t>frustr(徒劳) + ate(使...) → 使变得徒劳 → 使沮丧；挫败</t>
  </si>
  <si>
    <t>使沮丧；挫败</t>
  </si>
  <si>
    <t>/frʌˈstreɪt/</t>
  </si>
  <si>
    <t>Bad luck frustrated his travel plan.</t>
  </si>
  <si>
    <t>坏运气挫败了他的旅行计划。</t>
  </si>
  <si>
    <t>他的旅行计划被坏运气frustrate（挫败），frustr（徒劳）的感觉让他很郁闷。</t>
  </si>
  <si>
    <t>徒劳挫败frustrate</t>
  </si>
  <si>
    <t>function</t>
  </si>
  <si>
    <t>funct</t>
  </si>
  <si>
    <t>funct(执行) + ion(名词后缀) → 执行的任务 → 功能；作用</t>
  </si>
  <si>
    <t>功能；作用</t>
  </si>
  <si>
    <t>/ˈfʌŋkʃn/</t>
  </si>
  <si>
    <t>The function of a clock is to tell time.</t>
  </si>
  <si>
    <t>时钟的功能是报时。</t>
  </si>
  <si>
    <t>时钟的function（功能）是报时，funct（执行）这个简单任务很可靠。</t>
  </si>
  <si>
    <t>执行功能function</t>
  </si>
  <si>
    <t>funct(执行) → 执行任务 → 运行；起作用</t>
  </si>
  <si>
    <t>运行；起作用</t>
  </si>
  <si>
    <t>The old TV still functions well.</t>
  </si>
  <si>
    <t>这台旧电视仍然运行良好。</t>
  </si>
  <si>
    <t>旧电视function（运行）正常，funct（执行）每个指令都很流畅。</t>
  </si>
  <si>
    <t>执行运行function</t>
  </si>
  <si>
    <t>fundamental</t>
  </si>
  <si>
    <t>fundament</t>
  </si>
  <si>
    <t>fundament(基础) + al(形容词后缀) → 基础的 → 基本的；根本的</t>
  </si>
  <si>
    <t>基本的；根本的</t>
  </si>
  <si>
    <t>/ˌfʌndəˈmentl/</t>
  </si>
  <si>
    <t>Reading is fundamental to learning.</t>
  </si>
  <si>
    <t>阅读对学习来说是基本的。</t>
  </si>
  <si>
    <t>阅读是fundamental（基本）的学习技能，fund（基础）打牢才能进步。</t>
  </si>
  <si>
    <t>基础根本fundamental</t>
  </si>
  <si>
    <t>generate</t>
  </si>
  <si>
    <t>gen</t>
  </si>
  <si>
    <t>gen(产生) + erate → 使产生 → 生成；产生</t>
  </si>
  <si>
    <t>生成；产生</t>
  </si>
  <si>
    <t>/ˈdʒenəreɪt/</t>
  </si>
  <si>
    <t>The wind turbine generates electricity.</t>
  </si>
  <si>
    <t>风力发电机产生电力。</t>
  </si>
  <si>
    <t>风力发电机generate（产生）电力，gen（产生）的能量点亮万家灯火。</t>
  </si>
  <si>
    <t>产生生成generate</t>
  </si>
  <si>
    <t>generation</t>
  </si>
  <si>
    <t>erate</t>
  </si>
  <si>
    <t>gen（产生）+ erate（动词后缀）+ ion（名词后缀）→ 产生的结果或群体 → 一代；生成</t>
  </si>
  <si>
    <t>一代；产生</t>
  </si>
  <si>
    <t>/ˌdʒenəˈreɪʃn/</t>
  </si>
  <si>
    <t>The new generation likes using smartphones.</t>
  </si>
  <si>
    <t>新一代人喜欢用智能手机</t>
  </si>
  <si>
    <t>新generation（一代）的年轻人，gen（产生）了很多创意，ion（名词后缀）代表他们是充满活力的群体</t>
  </si>
  <si>
    <t>gen产生加ion，一代就是generation</t>
  </si>
  <si>
    <t>generous</t>
  </si>
  <si>
    <t>gen（产生）+ er + ous（多...的）→ 愿意产生很多资源 → 慷慨的；大方的</t>
  </si>
  <si>
    <t>慷慨的；大方的</t>
  </si>
  <si>
    <t>/ˈdʒenərəs/</t>
  </si>
  <si>
    <t>My friend is generous to share his books.</t>
  </si>
  <si>
    <t>我的朋友大方地分享他的书</t>
  </si>
  <si>
    <t>朋友generous（大方）时，gen（产生）很多善意，ous（多）到让人温暖</t>
  </si>
  <si>
    <t>gen多善意加ous，慷慨大方generous</t>
  </si>
  <si>
    <t>geographic</t>
  </si>
  <si>
    <t>geo</t>
  </si>
  <si>
    <t>geo（地球）+ graph（记录）+ ic（...的）→ 记录地球相关的 → 地理的</t>
  </si>
  <si>
    <t>地理的</t>
  </si>
  <si>
    <t>/ˌdʒiːəˈɡræfɪk/</t>
  </si>
  <si>
    <t>We learn geographic knowledge in class.</t>
  </si>
  <si>
    <t>我们在课堂上学地理知识</t>
  </si>
  <si>
    <t>看geographic（地理）地图时，geo（地球）的轮廓和graph（记录）的标注让我快速理解</t>
  </si>
  <si>
    <t>地球记录加ic，地理就是geographic</t>
  </si>
  <si>
    <t>global</t>
  </si>
  <si>
    <t>glob</t>
  </si>
  <si>
    <t>glob（球）+ al（...的）→ 球形的；全球的</t>
  </si>
  <si>
    <t>全球的；球形的</t>
  </si>
  <si>
    <t>/ˈɡləʊbl/</t>
  </si>
  <si>
    <t>The Internet connects the global village.</t>
  </si>
  <si>
    <t>互联网连接地球村</t>
  </si>
  <si>
    <t>global（全球）时代，glob（球）形的地球让大家没有距离，al（的）纽带很牢固</t>
  </si>
  <si>
    <t>球加al是global，全球一体记清楚</t>
  </si>
  <si>
    <t>glorious</t>
  </si>
  <si>
    <t>glor</t>
  </si>
  <si>
    <t>glor（光荣）+ ious（...的）→ 光荣的；辉煌的</t>
  </si>
  <si>
    <t>光荣的；辉煌的</t>
  </si>
  <si>
    <t>/ˈɡlɔːriəs/</t>
  </si>
  <si>
    <t>They won a glorious victory.</t>
  </si>
  <si>
    <t>他们赢得了辉煌的胜利</t>
  </si>
  <si>
    <t>赢得glorious（辉煌）胜利时，glor（光荣）的光芒四射，ious（的）欢呼声响彻全场</t>
  </si>
  <si>
    <t>光荣加ious，辉煌glorious</t>
  </si>
  <si>
    <t>govern</t>
  </si>
  <si>
    <t>统治；管理；支配</t>
  </si>
  <si>
    <t>/ˈɡʌvən/</t>
  </si>
  <si>
    <t>The king governed the country wisely.</t>
  </si>
  <si>
    <t>国王明智地统治着这个国家。</t>
  </si>
  <si>
    <t>国王govern（统治）国家时，总是用心管理每一件事，百姓都很爱戴他。</t>
  </si>
  <si>
    <t>统治管理govern</t>
  </si>
  <si>
    <t>graduate</t>
  </si>
  <si>
    <t>grad</t>
  </si>
  <si>
    <t>grad（步，级）+uate（动词后缀）→完成学业的步骤→毕业</t>
  </si>
  <si>
    <t>毕业</t>
  </si>
  <si>
    <t>/ˈɡrædʒueɪt/</t>
  </si>
  <si>
    <t>She will graduate from high school next year.</t>
  </si>
  <si>
    <t>她明年将高中毕业。</t>
  </si>
  <si>
    <t>她努力学习，终于graduate（毕业）了，grad（每一步）都凝聚着汗水。</t>
  </si>
  <si>
    <t>完成学业graduate</t>
  </si>
  <si>
    <t>guarantee</t>
  </si>
  <si>
    <t>保证；担保</t>
  </si>
  <si>
    <t>/ˌɡærənˈtiː/</t>
  </si>
  <si>
    <t>The company guarantees the quality of its products.</t>
  </si>
  <si>
    <t>这家公司保证其产品的质量。</t>
  </si>
  <si>
    <t>这家公司guarantee（保证）产品质量，顾客买得安心又放心。</t>
  </si>
  <si>
    <t>质量担保guarantee</t>
  </si>
  <si>
    <t>guideline</t>
  </si>
  <si>
    <t>guide</t>
  </si>
  <si>
    <t>guide（引导）+line（线）→引导行动的路线→指导方针</t>
  </si>
  <si>
    <t>指导方针；准则</t>
  </si>
  <si>
    <t>/ˈɡaɪdlaɪn/</t>
  </si>
  <si>
    <t>We must follow the guidelines for safety.</t>
  </si>
  <si>
    <t>我们必须遵守安全指导方针。</t>
  </si>
  <si>
    <t>遵守guideline（指导方针），guide（引导）我们走正确的line（路线），远离危险。</t>
  </si>
  <si>
    <t>引导路线guideline</t>
  </si>
  <si>
    <t>hypothesis</t>
  </si>
  <si>
    <t>hypo-</t>
  </si>
  <si>
    <t>thesis</t>
  </si>
  <si>
    <t>hypo（在...下）+thesis（论点）→尚未证实的论点→假设</t>
  </si>
  <si>
    <t>假设；假说</t>
  </si>
  <si>
    <t>/haɪˈpɒθəsɪs/</t>
  </si>
  <si>
    <t>The scientist put forward a new hypothesis.</t>
  </si>
  <si>
    <t>科学家提出了一个新的假设。</t>
  </si>
  <si>
    <t>科学家提出hypothesis（假设）时，hypo（在下）的thesis（论点）还需要实验验证真假。</t>
  </si>
  <si>
    <t>下方论点hypothesis</t>
  </si>
  <si>
    <t>identify</t>
  </si>
  <si>
    <t>ident</t>
  </si>
  <si>
    <t>ify</t>
  </si>
  <si>
    <t>ident(相同)+ify(使...化)→使认出相同之处→识别；认出</t>
  </si>
  <si>
    <t>识别；认出</t>
  </si>
  <si>
    <t>/aɪˈdentɪfaɪ/</t>
  </si>
  <si>
    <t>Can you identify the girl in the red dress?</t>
  </si>
  <si>
    <t>你能认出穿红裙子的女孩吗？</t>
  </si>
  <si>
    <t>我在商场里identify（识别）穿红裙的女孩，因ident（相同）的发饰让我一眼认出，ify（使）我快速找到她。</t>
  </si>
  <si>
    <t>ident相同ify化，识别女孩identify</t>
  </si>
  <si>
    <t>ideology</t>
  </si>
  <si>
    <t>ideo</t>
  </si>
  <si>
    <t>logy</t>
  </si>
  <si>
    <t>ideo(思想)+logy(学科/体系)→思想的体系→意识形态</t>
  </si>
  <si>
    <t>意识形态；思想体系</t>
  </si>
  <si>
    <t>/aɪˌdiˈɒlədʒi/</t>
  </si>
  <si>
    <t>Different ideologies shape people's views.</t>
  </si>
  <si>
    <t>不同的意识形态塑造人们的观点。</t>
  </si>
  <si>
    <t>讨论社会ideology（意识形态）时，ideo（思想）logy（体系）的差异让大家各抒己见。</t>
  </si>
  <si>
    <t>思想体系ideology</t>
  </si>
  <si>
    <t>illustrate</t>
  </si>
  <si>
    <t>il-</t>
  </si>
  <si>
    <t>lustr</t>
  </si>
  <si>
    <t>il(进入)+lustr(光)+ate→使进入光明→阐明；给...加插图</t>
  </si>
  <si>
    <t>阐明；给...加插图</t>
  </si>
  <si>
    <t>/ˈɪləstreɪt/</t>
  </si>
  <si>
    <t>The teacher used examples to illustrate the rule.</t>
  </si>
  <si>
    <t>老师用例子阐明了这条规则。</t>
  </si>
  <si>
    <t>老师illustrate（阐明）规则时，il（进入）lustr（光）照亮我的思路，瞬间明白。</t>
  </si>
  <si>
    <t>光照阐明illustrate</t>
  </si>
  <si>
    <t>immigrant</t>
  </si>
  <si>
    <t>im-</t>
  </si>
  <si>
    <t>migr</t>
  </si>
  <si>
    <t>im(进入)+migr(迁移)+ant(人)→迁移进入的人→移民</t>
  </si>
  <si>
    <t>移民；移居者</t>
  </si>
  <si>
    <t>/ˈɪmɪɡrənt/</t>
  </si>
  <si>
    <t>My neighbor is an immigrant from Australia.</t>
  </si>
  <si>
    <t>我的邻居是来自澳大利亚的移民。</t>
  </si>
  <si>
    <t>邻居作为immigrant（移民），im（进入）migr（迁移）到中国，很快适应了生活。</t>
  </si>
  <si>
    <t>迁入之人immigrant</t>
  </si>
  <si>
    <t>impact</t>
  </si>
  <si>
    <t>pact</t>
  </si>
  <si>
    <t>im(进入)+pact(压紧)→压紧进去→影响；撞击</t>
  </si>
  <si>
    <t>影响；撞击</t>
  </si>
  <si>
    <t>/ˈɪmpækt/</t>
  </si>
  <si>
    <t>The new law had a positive impact on students.</t>
  </si>
  <si>
    <t>新法律对学生有积极影响。</t>
  </si>
  <si>
    <t>新法律impact（影响）学生，im（进入）pact（压紧）般带来了更多便利。</t>
  </si>
  <si>
    <t>压紧影响是impact</t>
  </si>
  <si>
    <t>implement</t>
  </si>
  <si>
    <t>ple</t>
  </si>
  <si>
    <t>im（使）+ ple（完成）+ ment → 使计划等完成 → 实施；执行</t>
  </si>
  <si>
    <t>实施；执行</t>
  </si>
  <si>
    <t>/ˈɪmplɪment/</t>
  </si>
  <si>
    <t>We need to implement the new policy as soon as possible.</t>
  </si>
  <si>
    <t>我们需要尽快实施新政策。</t>
  </si>
  <si>
    <t>公司决定implement（实施）新政策，im（使）ple（完成）ment（的动作）让团队忙碌起来。</t>
  </si>
  <si>
    <t>使完成是implement（实施）</t>
  </si>
  <si>
    <t>im（进入）+ ple（填充）+ ment → 用于填充或完成任务的器具 → 工具；器具</t>
  </si>
  <si>
    <t>工具；器具</t>
  </si>
  <si>
    <t>/ˈɪmplɪmənt/</t>
  </si>
  <si>
    <t>Farmers use various implements in their daily work.</t>
  </si>
  <si>
    <t>农民在日常工作中使用各种工具。</t>
  </si>
  <si>
    <t>农民的implement（工具）是好帮手，im（进入）ple（填充）ment（的器具）助力农活高效完成。</t>
  </si>
  <si>
    <t>填充器具是implement（工具）</t>
  </si>
  <si>
    <t>imply</t>
  </si>
  <si>
    <t>ply</t>
  </si>
  <si>
    <t>im（里面）+ ply（折叠）→ 意思折叠在话语里面不直接表达 → 暗示；意味着</t>
  </si>
  <si>
    <t>暗示；意味着</t>
  </si>
  <si>
    <t>/ɪmˈplaɪ/</t>
  </si>
  <si>
    <t>Her silence implied that she didn't agree with us.</t>
  </si>
  <si>
    <t>她的沉默暗示她不同意我们的观点。</t>
  </si>
  <si>
    <t>她的沉默imply（暗示）反对，im（里面）ply（折叠）的意思让我们明白了她的态度。</t>
  </si>
  <si>
    <t>里面折叠是imply（暗示）</t>
  </si>
  <si>
    <t>impose</t>
  </si>
  <si>
    <t>pose</t>
  </si>
  <si>
    <t>im（在...上）+ pose（放置）→ 把负担或要求放置在他人身上 → 强加；征税</t>
  </si>
  <si>
    <t>强加；征税</t>
  </si>
  <si>
    <t>/ɪmˈpoʊz/</t>
  </si>
  <si>
    <t>The government imposed a new tax on luxury goods.</t>
  </si>
  <si>
    <t>政府对奢侈品征收了新税。</t>
  </si>
  <si>
    <t>政府impose（征收）新税，im（在...上）pose（放置）的负担让消费者有些无奈。</t>
  </si>
  <si>
    <t>放置其上是impose（强加）</t>
  </si>
  <si>
    <t>impressive</t>
  </si>
  <si>
    <t>im（使）+ press（压）+ ive → 使人产生被压入脑海的深刻感觉 → 令人印象深刻的</t>
  </si>
  <si>
    <t>令人印象深刻的</t>
  </si>
  <si>
    <t>/ɪmˈpresɪv/</t>
  </si>
  <si>
    <t>The young pianist's performance was very impressive.</t>
  </si>
  <si>
    <t>这位年轻钢琴家的表演非常令人印象深刻。</t>
  </si>
  <si>
    <t>钢琴家的表演impressive（令人印象深刻），im（使）press（压）的感觉让观众久久难忘。</t>
  </si>
  <si>
    <t>使人压记impressive（印象深）</t>
  </si>
  <si>
    <t>incident</t>
  </si>
  <si>
    <t>in-</t>
  </si>
  <si>
    <t>in(进入)+cid(落下)+ent(名词后缀)→意外落下的事情→发生的事件</t>
  </si>
  <si>
    <t>事件；事变</t>
  </si>
  <si>
    <t>/ˈɪnsɪdənt/</t>
  </si>
  <si>
    <t>An incident happened at the school gate this morning.</t>
  </si>
  <si>
    <t>今天早上校门口发生了一件事。</t>
  </si>
  <si>
    <t>今天校门口有个 incident（事件），in（进入）cid（落下）的意外让大家都停下了脚步。</t>
  </si>
  <si>
    <t>意外落下incident</t>
  </si>
  <si>
    <t>include</t>
  </si>
  <si>
    <t>in(进入)+clud(关闭)→把某物关进去→包含</t>
  </si>
  <si>
    <t>包括；包含</t>
  </si>
  <si>
    <t>/ɪnˈkluːd/</t>
  </si>
  <si>
    <t>The package includes a book and a pen.</t>
  </si>
  <si>
    <t>这个包裹包括一本书和一支笔。</t>
  </si>
  <si>
    <t>包裹里 include（包括）书和笔，in（进入）clud（关闭）在里面，很实用。</t>
  </si>
  <si>
    <t>关进去是include</t>
  </si>
  <si>
    <t>income</t>
  </si>
  <si>
    <t>come</t>
  </si>
  <si>
    <t>in(进入)+come(来)→进来的钱→收入</t>
  </si>
  <si>
    <t>收入；所得</t>
  </si>
  <si>
    <t>/ˈɪnkʌm/</t>
  </si>
  <si>
    <t>My father's income is higher than before.</t>
  </si>
  <si>
    <t>我爸爸的收入比以前高了。</t>
  </si>
  <si>
    <t>爸爸的 income（收入）是in（进入）come（来）的钱，让家里生活更好了。</t>
  </si>
  <si>
    <t>进来的钱income</t>
  </si>
  <si>
    <t>increase</t>
  </si>
  <si>
    <t>ase</t>
  </si>
  <si>
    <t>in(使)+cre(生长)+ase→使生长→增加</t>
  </si>
  <si>
    <t>增加；增长</t>
  </si>
  <si>
    <t>/ɪnˈkriːs/</t>
  </si>
  <si>
    <t>The number of students increases every year.</t>
  </si>
  <si>
    <t>学生的数量每年都在增加。</t>
  </si>
  <si>
    <t>学生数量 increase（增加），in（使）cre（生长）得越来越多，教室都不够用了。</t>
  </si>
  <si>
    <t>使生长是increase</t>
  </si>
  <si>
    <t>in(使)+cre(生长)+ase→生长的结果→增加</t>
  </si>
  <si>
    <t>/ˈɪnkriːs/</t>
  </si>
  <si>
    <t>There is an increase in the price of food.</t>
  </si>
  <si>
    <t>食品价格有所上涨。</t>
  </si>
  <si>
    <t>食品价格的 increase（增长）让妈妈买菜时更精打细算，in（使）cre（生长）的价格让人头疼。</t>
  </si>
  <si>
    <t>增长名词increase</t>
  </si>
  <si>
    <t>individual</t>
  </si>
  <si>
    <t>divid</t>
  </si>
  <si>
    <t>in(不)+divid(分割)+ual(…的)→不可分割的个体→个体的；个人的</t>
  </si>
  <si>
    <t>个体的；个人的</t>
  </si>
  <si>
    <t>/ˌɪndɪˈvɪdʒuəl/</t>
  </si>
  <si>
    <t>Each individual has the right to choose.</t>
  </si>
  <si>
    <t>每个人都有选择的权利。</t>
  </si>
  <si>
    <t>每个人都是individual（个体的），in（不）能被divid（分割）成相同的样子，保持独特很重要。</t>
  </si>
  <si>
    <t>不可分割individual</t>
  </si>
  <si>
    <t>industrial</t>
  </si>
  <si>
    <t>industri</t>
  </si>
  <si>
    <t>industri(工业)+al(形容词后缀)→与工业相关的→工业的；产业的</t>
  </si>
  <si>
    <t>工业的；产业的</t>
  </si>
  <si>
    <t>/ɪnˈdʌstriəl/</t>
  </si>
  <si>
    <t>The industrial area is full of factories.</t>
  </si>
  <si>
    <t>工业区里满是工厂。</t>
  </si>
  <si>
    <t>工业区里有很多industrial（工业的）厂房，每天机器轰鸣，生产各种产品。</t>
  </si>
  <si>
    <t>工业后缀加al，industrial记牢它</t>
  </si>
  <si>
    <t>inevitable</t>
  </si>
  <si>
    <t>evit</t>
  </si>
  <si>
    <t>in(不)+evit(避免)+able(可…的)→不可避免的→必然发生的</t>
  </si>
  <si>
    <t>不可避免的；必然的</t>
  </si>
  <si>
    <t>/ɪnˈevɪtəbl/</t>
  </si>
  <si>
    <t>Rain is inevitable during the rainy season.</t>
  </si>
  <si>
    <t>雨季下雨是不可避免的。</t>
  </si>
  <si>
    <t>雨季时下雨inevitable（不可避免），in（不）能evit（避免）就带伞出门吧。</t>
  </si>
  <si>
    <t>不可避免inevitable</t>
  </si>
  <si>
    <t>influence</t>
  </si>
  <si>
    <t>flu</t>
  </si>
  <si>
    <t>in(进入)+flu(流)+ence→流入思想或行为→影响；感化</t>
  </si>
  <si>
    <t>影响；感化</t>
  </si>
  <si>
    <t>/ˈɪnfluəns/</t>
  </si>
  <si>
    <t>Her kindness influenced me to help others.</t>
  </si>
  <si>
    <t>她的善良影响我去帮助别人。</t>
  </si>
  <si>
    <t>朋友的善良influence（影响）了我，in（进入）我的心flu（流）动，让我学会助人。</t>
  </si>
  <si>
    <t>流入影响influence</t>
  </si>
  <si>
    <t>inform</t>
  </si>
  <si>
    <t>in(进入)+form(形式→信息的形式)→把信息送入→通知；告知</t>
  </si>
  <si>
    <t>通知；告知</t>
  </si>
  <si>
    <t>/ɪnˈfɔːm/</t>
  </si>
  <si>
    <t>Please inform me when the meeting starts.</t>
  </si>
  <si>
    <t>会议开始时请通知我。</t>
  </si>
  <si>
    <t>老师inform（通知）我们考试时间，in（进入）form（形式）的信息让大家提前复习。</t>
  </si>
  <si>
    <t>送入信息inform</t>
  </si>
  <si>
    <t>initial</t>
  </si>
  <si>
    <t>init</t>
  </si>
  <si>
    <t>init(开始) + ial(形容词后缀) → 关于开始的 → 最初的；字首的</t>
  </si>
  <si>
    <t>最初的；字首的</t>
  </si>
  <si>
    <t>/ɪˈnɪʃl/</t>
  </si>
  <si>
    <t>My initial reaction was to refuse the offer.</t>
  </si>
  <si>
    <t>我最初的反应是拒绝这个提议。</t>
  </si>
  <si>
    <t>面对陌生的提议，我的initial（最初的）反应是拒绝，init（开始）时就觉得不合适，ial让它变成形容词描述状态。</t>
  </si>
  <si>
    <t>开始状态initial（adj.）</t>
  </si>
  <si>
    <t>init(开始) + ial(形容词后缀转名词) → 表示开始的部分 → 首字母</t>
  </si>
  <si>
    <t>首字母</t>
  </si>
  <si>
    <t>Please write your initials at the bottom of the page.</t>
  </si>
  <si>
    <t>请在页脚写下你的首字母。</t>
  </si>
  <si>
    <t>签文件时，只需写initial（首字母），init（开始）的部分就是名字的开头，ial让它变成名词指具体的字母。</t>
  </si>
  <si>
    <t>名字开头initial（n.）</t>
  </si>
  <si>
    <t>innovate</t>
  </si>
  <si>
    <t>nov</t>
  </si>
  <si>
    <t>in(进入) + nov(新) + ate(动词后缀) → 引入新的事物 → 创新；发明</t>
  </si>
  <si>
    <t>创新；发明</t>
  </si>
  <si>
    <t>/ˈɪnəveɪt/</t>
  </si>
  <si>
    <t>Companies must innovate to keep up with the market.</t>
  </si>
  <si>
    <t>企业必须创新才能跟上市场步伐。</t>
  </si>
  <si>
    <t>企业要生存就得innovate（创新），in（进入）nov（新）领域，ate（动词）驱动大家行动起来搞发明。</t>
  </si>
  <si>
    <t>引入新物innovate</t>
  </si>
  <si>
    <t>input</t>
  </si>
  <si>
    <t>put</t>
  </si>
  <si>
    <t>in(进入) + put(放) → 放进去的东西 → 输入；投入</t>
  </si>
  <si>
    <t>输入；投入</t>
  </si>
  <si>
    <t>/ˈɪnpʊt/</t>
  </si>
  <si>
    <t>Your input is important for the project.</t>
  </si>
  <si>
    <t>你的输入对这个项目很重要。</t>
  </si>
  <si>
    <t>做项目时，你的input（输入）很关键，就是in（进入）put（放）进来的想法或数据。</t>
  </si>
  <si>
    <t>放进东西input（n.）</t>
  </si>
  <si>
    <t>in(进入) + put(放) → 把东西放进去 → 输入</t>
  </si>
  <si>
    <t>输入</t>
  </si>
  <si>
    <t>Please input your name and password.</t>
  </si>
  <si>
    <t>请输入你的姓名和密码。</t>
  </si>
  <si>
    <t>登录时，你需要input（输入）姓名密码，就是in（进入）put（放）信息到系统里。</t>
  </si>
  <si>
    <t>放进动作input（v.）</t>
  </si>
  <si>
    <t>insist</t>
  </si>
  <si>
    <t>in(加强) + sist(站立) → 坚持站立自己的观点 → 坚持；坚决要求</t>
  </si>
  <si>
    <t>坚持；坚决要求</t>
  </si>
  <si>
    <t>/ɪnˈsɪst/</t>
  </si>
  <si>
    <t>He insisted that he was right.</t>
  </si>
  <si>
    <t>他坚持说自己是对的。</t>
  </si>
  <si>
    <t>面对质疑，他insist（坚持）自己没错，in（加强）sist（站立）在自己的立场上不退缩。</t>
  </si>
  <si>
    <t>加强站立insist</t>
  </si>
  <si>
    <t>inspect</t>
  </si>
  <si>
    <t>in(进入) + spect(看) → 进入内部仔细看 → 检查；视察</t>
  </si>
  <si>
    <t>检查；视察</t>
  </si>
  <si>
    <t>/ɪnˈspekt/</t>
  </si>
  <si>
    <t>The police inspected the crime scene carefully.</t>
  </si>
  <si>
    <t>警察仔细检查了犯罪现场。</t>
  </si>
  <si>
    <t>警察inspect（检查）现场时，in（进入）细节spect（看）每一个角落，寻找线索。</t>
  </si>
  <si>
    <t>进入细看inspect</t>
  </si>
  <si>
    <t>inspire</t>
  </si>
  <si>
    <t>spir</t>
  </si>
  <si>
    <t>in(使) + spir(呼吸) → 使...吸入灵感般的气息 → 鼓舞；激发</t>
  </si>
  <si>
    <t>鼓舞；激发；启示</t>
  </si>
  <si>
    <t>/ɪnˈspaɪər/</t>
  </si>
  <si>
    <t>His speech inspired us to work harder.</t>
  </si>
  <si>
    <t>他的演讲鼓舞我们更加努力工作。</t>
  </si>
  <si>
    <t>听他演讲时，inspire（激发）我们的斗志，仿佛in（进入）spir（呼吸）了新的力量，浑身充满干劲。</t>
  </si>
  <si>
    <t>进入呼吸inspire，激发灵感不用愁</t>
  </si>
  <si>
    <t>instance</t>
  </si>
  <si>
    <t>in(在...中) + stant(站立) + ce → 站立在眼前的具体事物 → 例子；实例</t>
  </si>
  <si>
    <t>例子；实例</t>
  </si>
  <si>
    <t>/ˈɪnstəns/</t>
  </si>
  <si>
    <t>Can you give me an instance of your work?</t>
  </si>
  <si>
    <t>你能给我一个你工作的实例吗？</t>
  </si>
  <si>
    <t>老师让举instance（实例），我想到in（在）stant（站立）的那个典型例子，马上举手回答。</t>
  </si>
  <si>
    <t>站立其中instance，实例例子记心中</t>
  </si>
  <si>
    <t>institute</t>
  </si>
  <si>
    <t>stit</t>
  </si>
  <si>
    <t>in(使) + stit(站立) + ute → 使规则或机构站立起来 → 建立；制定</t>
  </si>
  <si>
    <t>建立；制定</t>
  </si>
  <si>
    <t>/ˈɪnstɪtjuːt/</t>
  </si>
  <si>
    <t>The government instituted a new law to protect the environment.</t>
  </si>
  <si>
    <t>政府制定了一项新法律来保护环境。</t>
  </si>
  <si>
    <t>政府institute（制定）环保法时，in（使）stit（站立）起绿色规则，守护我们的家园。</t>
  </si>
  <si>
    <t>使立规则institute，建立制定不用愁</t>
  </si>
  <si>
    <t>instruct</t>
  </si>
  <si>
    <t>in(使) + struct(建造) → 使建造知识体系 → 指导；教授</t>
  </si>
  <si>
    <t>指导；教授；命令</t>
  </si>
  <si>
    <t>/ɪnˈstrʌkt/</t>
  </si>
  <si>
    <t>The teacher instructed us to finish the homework on time.</t>
  </si>
  <si>
    <t>老师指导我们按时完成作业。</t>
  </si>
  <si>
    <t>老师instruct（指导）作业时，in（使）struct（建造）我们的知识大厦，让学习更高效。</t>
  </si>
  <si>
    <t>建造知识instruct，指导教授记得住</t>
  </si>
  <si>
    <t>instrument</t>
  </si>
  <si>
    <t>stru</t>
  </si>
  <si>
    <t>in(在...中) + stru(建造) + ment(工具) → 用于建造或操作的工具 → 仪器；乐器</t>
  </si>
  <si>
    <t>仪器；工具；乐器</t>
  </si>
  <si>
    <t>/ˈɪnstrəmənt/</t>
  </si>
  <si>
    <t>She plays three musical instruments: the piano, guitar and violin.</t>
  </si>
  <si>
    <t>她会演奏三种乐器：钢琴、吉他和小提琴。</t>
  </si>
  <si>
    <t>她用instrument（乐器）演奏时，in（在）stru（建造）美妙旋律，ment（工具）帮她传递快乐。</t>
  </si>
  <si>
    <t>建造工具instrument，仪器乐器都能用</t>
  </si>
  <si>
    <t>insurance</t>
  </si>
  <si>
    <t>in(使)+sure(确定)+ance(名词后缀)→使免受损失的保障→保险</t>
  </si>
  <si>
    <t>保险</t>
  </si>
  <si>
    <t>/ɪnˈʃʊərəns/</t>
  </si>
  <si>
    <t>I bought car insurance to protect my vehicle.</t>
  </si>
  <si>
    <t>我买了汽车保险来保护我的车辆。</t>
  </si>
  <si>
    <t>昨天我买了car insurance（汽车保险），in（使）sure（确定）自己的车有保障，ance是名词后缀，这下安心多啦。</t>
  </si>
  <si>
    <t>in sure加ance，保险记心上</t>
  </si>
  <si>
    <t>intellectual</t>
  </si>
  <si>
    <t>intel-</t>
  </si>
  <si>
    <t>intel(在...之间)+lect(选择/收集)+ual(形容词后缀)→在知识间选择收集→智力的；知识的</t>
  </si>
  <si>
    <t>智力的；知识的</t>
  </si>
  <si>
    <t>/ˌɪntəˈlektʃuəl/</t>
  </si>
  <si>
    <t>We had an intellectual talk about space exploration.</t>
  </si>
  <si>
    <t>我们就太空探索进行了一次知识性的讨论。</t>
  </si>
  <si>
    <t>我们进行intellectual（知识性的）讨论时，intel（在...间）lect（收集）太空知识，收获满满。</t>
  </si>
  <si>
    <t>知识之间选lect，加ual是intellectual(adj.)</t>
  </si>
  <si>
    <t>intel(在...之间)+lect(选择/收集)+ual(名词后缀)→善于在知识间选择收集的人→知识分子</t>
  </si>
  <si>
    <t>知识分子</t>
  </si>
  <si>
    <t>Many intellectuals attended the science forum.</t>
  </si>
  <si>
    <t>许多知识分子参加了科学论坛。</t>
  </si>
  <si>
    <t>这些intellectual（知识分子），intel（在...间）lect（收集）各领域知识，学识渊博。</t>
  </si>
  <si>
    <t>知识达人是intellectual(n.)</t>
  </si>
  <si>
    <t>intelligent</t>
  </si>
  <si>
    <t>leg</t>
  </si>
  <si>
    <t>intel(在...之间)+leg(选择)+ent(形容词后缀)→能在信息间选择判断→聪明的</t>
  </si>
  <si>
    <t>聪明的；有才智的</t>
  </si>
  <si>
    <t>/ɪnˈtelɪdʒənt/</t>
  </si>
  <si>
    <t>The intelligent boy solved the math problem quickly.</t>
  </si>
  <si>
    <t>这个聪明的男孩很快解出了数学题。</t>
  </si>
  <si>
    <t>这个intelligent（聪明的）男孩，intel（在...间）leg（选择）正确解法，速度超快。</t>
  </si>
  <si>
    <t>选择判断聪明intelligent</t>
  </si>
  <si>
    <t>intend</t>
  </si>
  <si>
    <t>in(内心)+tend(趋向)→内心趋向某事→打算</t>
  </si>
  <si>
    <t>打算；计划</t>
  </si>
  <si>
    <t>/ɪnˈtend/</t>
  </si>
  <si>
    <t>I intend to go hiking with my friends next Sunday.</t>
  </si>
  <si>
    <t>我打算下周日和朋友去徒步。</t>
  </si>
  <si>
    <t>我intend（打算）去徒步，in（内心）tend（趋向）户外风光，满心期待。</t>
  </si>
  <si>
    <t>内心趋向是intend</t>
  </si>
  <si>
    <t>intense</t>
  </si>
  <si>
    <t>tens</t>
  </si>
  <si>
    <t>in(加强)+tens(紧张)+e→加强紧张感→强烈的</t>
  </si>
  <si>
    <t>强烈的；紧张的</t>
  </si>
  <si>
    <t>/ɪnˈtens/</t>
  </si>
  <si>
    <t>The intense heat forced us to stay indoors.</t>
  </si>
  <si>
    <t>酷热迫使我们待在室内。</t>
  </si>
  <si>
    <t>这场intense（酷热），in（加强）tens（紧张）的天气，大家都躲在家里。</t>
  </si>
  <si>
    <t>加强紧张是intense</t>
  </si>
  <si>
    <t>interact</t>
  </si>
  <si>
    <t>inter-</t>
  </si>
  <si>
    <t>inter(相互) + act(行动) → 相互行动 → 互动；交流</t>
  </si>
  <si>
    <t>互动；交流</t>
  </si>
  <si>
    <t>/ˌɪntərˈækt/</t>
  </si>
  <si>
    <t>We often interact with each other in class.</t>
  </si>
  <si>
    <t>我们经常在课堂上互相交流。</t>
  </si>
  <si>
    <t>课堂上我们interact（互动），inter（相互）act（行动）起来讨论问题，学习效率更高。</t>
  </si>
  <si>
    <t>相互行动interact</t>
  </si>
  <si>
    <t>internal</t>
  </si>
  <si>
    <t>in(在...内) + tern + al(形容词后缀) → 表示在内部的 → 内部的；内在的</t>
  </si>
  <si>
    <t>内部的；内在的</t>
  </si>
  <si>
    <t>/ɪnˈtɜːnl/</t>
  </si>
  <si>
    <t>The company is dealing with its internal problems.</t>
  </si>
  <si>
    <t>这家公司正在处理其内部问题。</t>
  </si>
  <si>
    <t>公司的internal（内部）问题很棘手，in（内）部的tern相关事务需要优先解决。</t>
  </si>
  <si>
    <t>内部事务internal</t>
  </si>
  <si>
    <t>interpret</t>
  </si>
  <si>
    <t>pret</t>
  </si>
  <si>
    <t>inter(在...之间) + pret(解释) → 在不同事物或语言之间解释 → 翻译；解释</t>
  </si>
  <si>
    <t>翻译；解释</t>
  </si>
  <si>
    <t>/ɪnˈtɜːprət/</t>
  </si>
  <si>
    <t>She can interpret French into Chinese fluently.</t>
  </si>
  <si>
    <t>她能流利地把法语翻译成中文。</t>
  </si>
  <si>
    <t>她帮我interpret（翻译）法语句子，inter（之间）pret（解释）得非常清楚。</t>
  </si>
  <si>
    <t>中间解释interpret</t>
  </si>
  <si>
    <t>interrupt</t>
  </si>
  <si>
    <t>inter(在...之间) + rupt(破裂) → 在说话或做事中间插入导致中断 → 打断；打扰</t>
  </si>
  <si>
    <t>打断；打扰</t>
  </si>
  <si>
    <t>/ˌɪntəˈrʌpt/</t>
  </si>
  <si>
    <t>Please don't interrupt the teacher when she is speaking.</t>
  </si>
  <si>
    <t>老师讲话时请不要打断她。</t>
  </si>
  <si>
    <t>上课时别interrupt（打断）老师，inter（中间）rupt（破裂）她的讲课节奏会影响大家听课。</t>
  </si>
  <si>
    <t>中间破裂interrupt</t>
  </si>
  <si>
    <t>interval</t>
  </si>
  <si>
    <t>inter(在...之间) + val(间隔) → 事物之间的空隙 → 间隔；间隙</t>
  </si>
  <si>
    <t>间隔；间隙</t>
  </si>
  <si>
    <t>/ˈɪntəvl/</t>
  </si>
  <si>
    <t>There is a 5-minute interval between the two shows.</t>
  </si>
  <si>
    <t>两场演出之间有5分钟的间隔。</t>
  </si>
  <si>
    <t>两场演出的interval（间隔）里，inter（之间）val（空隙）刚好够我去买瓶水。</t>
  </si>
  <si>
    <t>中间空隙interval</t>
  </si>
  <si>
    <t>interview</t>
  </si>
  <si>
    <t>view</t>
  </si>
  <si>
    <t>inter(在...之间)+view(看)→双方互相看/交流→面试；采访</t>
  </si>
  <si>
    <t>面试；采访</t>
  </si>
  <si>
    <t>/ˈɪntərvjuː/</t>
  </si>
  <si>
    <t>She interviewed the famous singer yesterday.</t>
  </si>
  <si>
    <t>她昨天采访了那位著名歌手。</t>
  </si>
  <si>
    <t>她要interview（采访）著名歌手，inter（之间）view（看）对方的表情，准备了很多问题。</t>
  </si>
  <si>
    <t>互相看是interview</t>
  </si>
  <si>
    <t>inter(在...之间)+view(看)→双方互相交流的过程→面试；采访</t>
  </si>
  <si>
    <t>I have an interview for the job tomorrow.</t>
  </si>
  <si>
    <t>我明天有个这份工作的面试。</t>
  </si>
  <si>
    <t>明天我要去interview（面试），inter（之间）view（看）面试官的反应，希望能通过。</t>
  </si>
  <si>
    <t>交流过程interview</t>
  </si>
  <si>
    <t>intrinsic</t>
  </si>
  <si>
    <t>intr-</t>
  </si>
  <si>
    <t>sic</t>
  </si>
  <si>
    <t>intr(内部的)+sic(存在)→存在于内部的→本质的；内在的</t>
  </si>
  <si>
    <t>本质的；内在的</t>
  </si>
  <si>
    <t>/ɪnˈtrɪnsɪk/</t>
  </si>
  <si>
    <t>The intrinsic value of a book lies in its content.</t>
  </si>
  <si>
    <t>一本书的内在价值在于它的内容。</t>
  </si>
  <si>
    <t>这本书的intrinsic（内在）价值，intr（内部）决定了它不是表面的华丽，而是内容的深度。</t>
  </si>
  <si>
    <t>内部存在intrinsic</t>
  </si>
  <si>
    <t>invest</t>
  </si>
  <si>
    <t>vest</t>
  </si>
  <si>
    <t>in(进入)+vest(赋予)→把资金或精力投入进去→投资；投入</t>
  </si>
  <si>
    <t>投资；投入（时间/精力）</t>
  </si>
  <si>
    <t>/ɪnˈvest/</t>
  </si>
  <si>
    <t>He plans to invest his money in real estate.</t>
  </si>
  <si>
    <t>他计划把钱投资到房地产上。</t>
  </si>
  <si>
    <t>他invest（投资）房地产，in（进入）vest（赋予）资金，期待未来的回报。</t>
  </si>
  <si>
    <t>投入资金是invest</t>
  </si>
  <si>
    <t>investigate</t>
  </si>
  <si>
    <t>vestig</t>
  </si>
  <si>
    <t>in(深入)+vestig(追踪)+ate→深入追踪真相→调查</t>
  </si>
  <si>
    <t>调查；研究</t>
  </si>
  <si>
    <t>/ɪnˈvestɪɡeɪt/</t>
  </si>
  <si>
    <t>The police are investigating the theft case.</t>
  </si>
  <si>
    <t>警察正在调查这起盗窃案。</t>
  </si>
  <si>
    <t>警察investigate（调查）盗窃案，in（深入）vestig（追踪）线索，不放过任何细节。</t>
  </si>
  <si>
    <t>深入追踪investigate</t>
  </si>
  <si>
    <t>involve</t>
  </si>
  <si>
    <t>volve</t>
  </si>
  <si>
    <t>in(进入)+volve(滚)→滚进去→卷入；涉及</t>
  </si>
  <si>
    <t>卷入；涉及；使参与</t>
  </si>
  <si>
    <t>/ɪnˈvɒlv/</t>
  </si>
  <si>
    <t>This project involves many departments.</t>
  </si>
  <si>
    <t>这个项目涉及很多部门。</t>
  </si>
  <si>
    <t>这个项目involve（涉及）多个部门，in（进入）volve（滚）进去的人都要协作完成。</t>
  </si>
  <si>
    <t>滚进去是involve</t>
  </si>
  <si>
    <t>isolate</t>
  </si>
  <si>
    <t>is(岛，孤立)+ate(使...)→使像岛一样孤立→隔离</t>
  </si>
  <si>
    <t>隔离；孤立</t>
  </si>
  <si>
    <t>/ˈaɪsəleɪt/</t>
  </si>
  <si>
    <t>The doctor isolated the infected patient.</t>
  </si>
  <si>
    <t>医生隔离了受感染的病人。</t>
  </si>
  <si>
    <t>医生isolate（隔离）病人，让他像is（岛）一样单独待着，防止病毒扩散。</t>
  </si>
  <si>
    <t>使成孤岛isolate</t>
  </si>
  <si>
    <t>issue</t>
  </si>
  <si>
    <t>问题；议题；发行</t>
  </si>
  <si>
    <t>/ˈɪʃuː/</t>
  </si>
  <si>
    <t>The main issue today is pollution.</t>
  </si>
  <si>
    <t>今天的主要议题是污染。</t>
  </si>
  <si>
    <t>开会讨论issue（议题），大家都在思考如何解决这个难题。</t>
  </si>
  <si>
    <t>议题问题叫issue</t>
  </si>
  <si>
    <t>发行；发布</t>
  </si>
  <si>
    <t>The government issued a new policy.</t>
  </si>
  <si>
    <t>政府发布了一项新政策。</t>
  </si>
  <si>
    <t>政府issue（发布）新政策，市民们都在关注内容细节。</t>
  </si>
  <si>
    <t>发布政策是issue</t>
  </si>
  <si>
    <t>journal</t>
  </si>
  <si>
    <t>journ</t>
  </si>
  <si>
    <t>journ(每日)+al(名词后缀)→每日记录的本子→日记；期刊</t>
  </si>
  <si>
    <t>日记；杂志；期刊</t>
  </si>
  <si>
    <t>/ˈdʒɜːnl/</t>
  </si>
  <si>
    <t>She writes in her journal every night.</t>
  </si>
  <si>
    <t>她每晚写日记。</t>
  </si>
  <si>
    <t>她每晚写journal（日记），记录journ（每日）的喜怒哀乐，很有意义。</t>
  </si>
  <si>
    <t>每日记录journal</t>
  </si>
  <si>
    <t>justify</t>
  </si>
  <si>
    <t>just(公正的)+ify(使...)→使行为显得公正→证明...正当</t>
  </si>
  <si>
    <t>证明...正当；为...辩护</t>
  </si>
  <si>
    <t>/ˈdʒʌstɪfaɪ/</t>
  </si>
  <si>
    <t>He tried to justify his late arrival.</t>
  </si>
  <si>
    <t>他试图为自己的迟到辩护。</t>
  </si>
  <si>
    <t>他justify（辩护）迟到时，说自己是just（公正的），因为路上遇到了事故。</t>
  </si>
  <si>
    <t>公正ify是justify</t>
  </si>
  <si>
    <t>label</t>
  </si>
  <si>
    <t>标签；标记</t>
  </si>
  <si>
    <t>/ˈleɪbl/</t>
  </si>
  <si>
    <t>The label on the bottle says "poison".</t>
  </si>
  <si>
    <t>瓶子上的标签写着“有毒”。</t>
  </si>
  <si>
    <t>瓶子上的label（标签）用红色字体，提醒大家注意安全。</t>
  </si>
  <si>
    <t>物品标签label</t>
  </si>
  <si>
    <t>贴标签；把...归类</t>
  </si>
  <si>
    <t>Please label these boxes with their contents.</t>
  </si>
  <si>
    <t>请给这些盒子贴上内容标签。</t>
  </si>
  <si>
    <t>我们label（贴标签）盒子时，要仔细写清楚里面的物品名称。</t>
  </si>
  <si>
    <t>贴标签用label</t>
  </si>
  <si>
    <t>laboratory</t>
  </si>
  <si>
    <t>atory</t>
  </si>
  <si>
    <t>labor(工作)+atory(场所)→进行工作的场所→实验室</t>
  </si>
  <si>
    <t>实验室</t>
  </si>
  <si>
    <t>/ləˈbɒrətri/</t>
  </si>
  <si>
    <t>We did a chemistry experiment in the laboratory yesterday.</t>
  </si>
  <si>
    <t>昨天我们在实验室做了一个化学实验。</t>
  </si>
  <si>
    <t>在laboratory（实验室）里，labor（工作）的场所atory，大家都专注地操作着实验仪器。</t>
  </si>
  <si>
    <t>labor工作加atory，实验室里忙实验</t>
  </si>
  <si>
    <t>launch</t>
  </si>
  <si>
    <t>发射（火箭）；发起（活动）</t>
  </si>
  <si>
    <t>/lɔːntʃ/</t>
  </si>
  <si>
    <t>They launched a new satellite into space last month.</t>
  </si>
  <si>
    <t>他们上个月向太空发射了一颗新卫星。</t>
  </si>
  <si>
    <t>科学家们launch（发射）卫星时，现场所有人都盯着屏幕，等待那激动人心的一刻。</t>
  </si>
  <si>
    <t>发射发起用launch，一飞冲天真壮观</t>
  </si>
  <si>
    <t>发射；（新产品的）发布会</t>
  </si>
  <si>
    <t>The company held a launch for its new car yesterday.</t>
  </si>
  <si>
    <t>这家公司昨天为它的新车举办了一场发布会。</t>
  </si>
  <si>
    <t>新车的launch（发布会）上，主持人介绍产品特点，台下观众掌声不断。</t>
  </si>
  <si>
    <t>产品发布是launch，发射仪式也用它</t>
  </si>
  <si>
    <t>lecture</t>
  </si>
  <si>
    <t>lect(说)+ure(名词后缀)→说的内容→讲座；演讲</t>
  </si>
  <si>
    <t>讲座；演讲</t>
  </si>
  <si>
    <t>/ˈlektʃə(r)/</t>
  </si>
  <si>
    <t>We attended a lecture on environmental protection last week.</t>
  </si>
  <si>
    <t>上周我们参加了一场关于环境保护的讲座。</t>
  </si>
  <si>
    <t>听lecture（讲座）时，lect（说）的环保知识让大家都意识到要爱护地球。</t>
  </si>
  <si>
    <t>说的内容lecture，讲座演讲记心间</t>
  </si>
  <si>
    <t>lect(说)+ure→进行说的动作→演讲；讲课</t>
  </si>
  <si>
    <t>演讲；讲课</t>
  </si>
  <si>
    <t>Mr. Smith lectures on physics at our school.</t>
  </si>
  <si>
    <t>史密斯先生在我们学校讲物理课。</t>
  </si>
  <si>
    <t>史密斯先生lecture（讲课）时，lect（说）的物理公式清晰易懂，学生们都能跟上。</t>
  </si>
  <si>
    <t>说的动作lecture，讲课演讲都用它</t>
  </si>
  <si>
    <t>legitimate</t>
  </si>
  <si>
    <t>itimate</t>
  </si>
  <si>
    <t>leg(法律)+itimate→符合法律的→合法的；合理的</t>
  </si>
  <si>
    <t>合法的；合理的</t>
  </si>
  <si>
    <t>/ləˈdʒɪtɪmət/</t>
  </si>
  <si>
    <t>His demand is legitimate and should be considered.</t>
  </si>
  <si>
    <t>他的要求是合理的，应该被考虑。</t>
  </si>
  <si>
    <t>这个legitimate（合法的）要求，leg（法律）支持它，所以大家都同意满足他。</t>
  </si>
  <si>
    <t>法律支持legitimate，合法合理不用疑</t>
  </si>
  <si>
    <t>liberal</t>
  </si>
  <si>
    <t>liber(自由的)+al(形容词后缀)→开明的；慷慨的</t>
  </si>
  <si>
    <t>开明的；慷慨的</t>
  </si>
  <si>
    <t>/ˈlɪbərəl/</t>
  </si>
  <si>
    <t>He is a liberal man who often gives money to the poor.</t>
  </si>
  <si>
    <t>他是个慷慨的人，经常给穷人钱。</t>
  </si>
  <si>
    <t>邻居叔叔很liberal（慷慨的），他说liber（自由）的心就该帮助他人，al（形容词后缀）让这个词变成描述品质的形容词。</t>
  </si>
  <si>
    <t>自由加al是liberal，慷慨开明记心间</t>
  </si>
  <si>
    <t>license</t>
  </si>
  <si>
    <t>lic</t>
  </si>
  <si>
    <t>lic(允许)+ense(名词后缀)→允许的凭证→许可证；执照</t>
  </si>
  <si>
    <t>许可证；执照</t>
  </si>
  <si>
    <t>/ˈlaɪsns/</t>
  </si>
  <si>
    <t>You must have a license to ride a motorcycle.</t>
  </si>
  <si>
    <t>你必须有摩托车执照才能骑车。</t>
  </si>
  <si>
    <t>骑摩托车需要license（执照），lic（允许）你上路，ense（后缀）证明你有资格，不然会被交警拦下哦。</t>
  </si>
  <si>
    <t>允许凭证license，骑车必备执照证</t>
  </si>
  <si>
    <t>likelihood</t>
  </si>
  <si>
    <t>likely</t>
  </si>
  <si>
    <t>likely(可能的)+hood(名词后缀)→可能发生的概率→可能性</t>
  </si>
  <si>
    <t>可能性</t>
  </si>
  <si>
    <t>/ˈlaɪklihʊd/</t>
  </si>
  <si>
    <t>There is little likelihood of snow in this area in spring.</t>
  </si>
  <si>
    <t>这个地区春天几乎不可能下雪。</t>
  </si>
  <si>
    <t>春天这里下雪的likelihood（可能性）很小，likely（可能的）加hood（后缀）就是可能性，记住这个组合哦。</t>
  </si>
  <si>
    <t>likely加hood，可能性likelihood</t>
  </si>
  <si>
    <t>limitation</t>
  </si>
  <si>
    <t>limit</t>
  </si>
  <si>
    <t>limit(限制)+ation(名词后缀)→限制的状态或行为→限制；局限性</t>
  </si>
  <si>
    <t>限制；局限性</t>
  </si>
  <si>
    <t>/ˌlɪmɪˈteɪʃn/</t>
  </si>
  <si>
    <t>The limitation of time makes us work faster.</t>
  </si>
  <si>
    <t>时间的限制让我们工作得更快。</t>
  </si>
  <si>
    <t>考试有time limitation（限制），limit（限制）加ation（后缀）就是这个词，赶紧写完试卷吧。</t>
  </si>
  <si>
    <t>limit加ation，限制局限limitation</t>
  </si>
  <si>
    <t>locate</t>
  </si>
  <si>
    <t>loc</t>
  </si>
  <si>
    <t>loc(地方)+ate(动词后缀)→找到某物的地方→定位；找到</t>
  </si>
  <si>
    <t>定位；找到</t>
  </si>
  <si>
    <t>/loʊˈkeɪt/</t>
  </si>
  <si>
    <t>Can you locate the book on the shelf?</t>
  </si>
  <si>
    <t>你能在书架上找到那本书吗？</t>
  </si>
  <si>
    <t>帮我locate（找到）书架上的书，loc（地方）加ate（动词后缀）就是找地方，很快就能找到啦。</t>
  </si>
  <si>
    <t>loc地方加ate，定位找到是locate</t>
  </si>
  <si>
    <t>logic</t>
  </si>
  <si>
    <t>log(理性、言语)+ic(学科)→关于理性思考的学科→逻辑</t>
  </si>
  <si>
    <t>逻辑；逻辑学</t>
  </si>
  <si>
    <t>/ˈlɒdʒɪk/</t>
  </si>
  <si>
    <t>I can't follow his logic in this argument.</t>
  </si>
  <si>
    <t>在这场争论中我跟不上他的逻辑。</t>
  </si>
  <si>
    <t>讨论时他的logic（逻辑）很清晰，log（理性）的思考让大家都佩服。</t>
  </si>
  <si>
    <t>理性学科logic</t>
  </si>
  <si>
    <t>maintain</t>
  </si>
  <si>
    <t>manu-</t>
  </si>
  <si>
    <t>manu(手)+tain(保持)→用手保持某物状态→维持；维护</t>
  </si>
  <si>
    <t>维持；保持；维护</t>
  </si>
  <si>
    <t>/meɪnˈteɪn/</t>
  </si>
  <si>
    <t>We need to maintain the house regularly.</t>
  </si>
  <si>
    <t>我们需要定期维护房子。</t>
  </si>
  <si>
    <t>定期maintain（维护）房子，manu（手）tain（保持）它的整洁美观。</t>
  </si>
  <si>
    <t>手保持住maintain</t>
  </si>
  <si>
    <t>major</t>
  </si>
  <si>
    <t>maj</t>
  </si>
  <si>
    <t>maj(大的)+or(比较级后缀)→更大更重要的→主要的；重要的</t>
  </si>
  <si>
    <t>主要的；重要的</t>
  </si>
  <si>
    <t>/ˈmeɪdʒə(r)/</t>
  </si>
  <si>
    <t>Air pollution is a major problem in big cities.</t>
  </si>
  <si>
    <t>空气污染是大城市的一个主要问题。</t>
  </si>
  <si>
    <t>大城市的major（主要）问题是污染，maj（大）的影响让大家都关注。</t>
  </si>
  <si>
    <t>大的重要是major</t>
  </si>
  <si>
    <t>maj(大的)+or→主要的学科或职位→专业；少校</t>
  </si>
  <si>
    <t>专业；主修科目；少校</t>
  </si>
  <si>
    <t>She decided to take history as her major.</t>
  </si>
  <si>
    <t>她决定把历史作为她的主修科目。</t>
  </si>
  <si>
    <t>她选major（专业）时，maj（大）的兴趣让她爱上了历史。</t>
  </si>
  <si>
    <t>主修科目是major</t>
  </si>
  <si>
    <t>manipulate</t>
  </si>
  <si>
    <t>pul</t>
  </si>
  <si>
    <t>manu(手)+pul(拉)+ate(动词后缀)→用手拉弄操控→操纵；控制</t>
  </si>
  <si>
    <t>操纵；控制；操作</t>
  </si>
  <si>
    <t>/məˈnɪpjuleɪt/</t>
  </si>
  <si>
    <t>Some people try to manipulate public opinion.</t>
  </si>
  <si>
    <t>有些人试图操纵公众舆论。</t>
  </si>
  <si>
    <t>有人manipulate（操纵）舆论，manu（手）pul（拉）动信息来误导大家。</t>
  </si>
  <si>
    <t>手拉动是manipulate</t>
  </si>
  <si>
    <t>manufacture</t>
  </si>
  <si>
    <t>manu(手)+fact(做)+ure(后缀)→用手做产品→制造；生产</t>
  </si>
  <si>
    <t>制造；生产</t>
  </si>
  <si>
    <t>/ˌmænjuˈfæktʃə(r)/</t>
  </si>
  <si>
    <t>This company manufactures electronic devices.</t>
  </si>
  <si>
    <t>这家公司生产电子设备。</t>
  </si>
  <si>
    <t>公司manufacture（制造）设备，manu（手）fact（做）出每一个细节。</t>
  </si>
  <si>
    <t>手做制造manufacture</t>
  </si>
  <si>
    <t>manu(手)+fact(做)+ure→制造的过程或产品→制造；产品</t>
  </si>
  <si>
    <t>制造；产品</t>
  </si>
  <si>
    <t>The manufacture of toys requires safety checks.</t>
  </si>
  <si>
    <t>玩具的制造需要安全检查。</t>
  </si>
  <si>
    <t>玩具的manufacture（制造）中，manu（手）fact（做）的环节不能马虎。</t>
  </si>
  <si>
    <t>制造产品manufacture</t>
  </si>
  <si>
    <t>margin</t>
  </si>
  <si>
    <t>边缘；页边空白；利润</t>
  </si>
  <si>
    <t>/ˈmɑːdʒɪn/</t>
  </si>
  <si>
    <t>Leave a margin of two centimeters on each side.</t>
  </si>
  <si>
    <t>每边留两厘米的空白。</t>
  </si>
  <si>
    <t>写作业时，我在纸的margin（边缘）留出空间，方便老师批注，避免字迹太挤。</t>
  </si>
  <si>
    <t>页边空白margin边</t>
  </si>
  <si>
    <t>mature</t>
  </si>
  <si>
    <t>成熟的；成年的</t>
  </si>
  <si>
    <t>/məˈtʃʊər/</t>
  </si>
  <si>
    <t>She has a mature attitude towards life.</t>
  </si>
  <si>
    <t>她对生活有成熟的态度。</t>
  </si>
  <si>
    <t>姐姐很mature（成熟），遇到问题不慌张，总能冷静解决。</t>
  </si>
  <si>
    <t>成熟稳重mature</t>
  </si>
  <si>
    <t>成熟；使成熟</t>
  </si>
  <si>
    <t>The grapes will mature in September.</t>
  </si>
  <si>
    <t>葡萄将在九月成熟。</t>
  </si>
  <si>
    <t>葡萄园里的葡萄正在mature（成熟），阳光充足让它们变得更甜。</t>
  </si>
  <si>
    <t>果实成熟用mature</t>
  </si>
  <si>
    <t>mechanism</t>
  </si>
  <si>
    <t>mechan</t>
  </si>
  <si>
    <t>ism</t>
  </si>
  <si>
    <t>mechan（机器）+ ism（系统）→ 机器运作的系统 → 机制；机械装置</t>
  </si>
  <si>
    <t>机制；机械装置</t>
  </si>
  <si>
    <t>/ˈmekənɪzəm/</t>
  </si>
  <si>
    <t>The watch's mechanism is very delicate.</t>
  </si>
  <si>
    <t>这块手表的机械装置很精密。</t>
  </si>
  <si>
    <t>修表师傅说，手表的mechanism（机制）里，mechan（机器）部件配合ism（系统）运作，才能准确走时。</t>
  </si>
  <si>
    <t>机器系统mechanism</t>
  </si>
  <si>
    <t>media</t>
  </si>
  <si>
    <t>medi</t>
  </si>
  <si>
    <t>a</t>
  </si>
  <si>
    <t>medi（中间）+ a（复数）→ 中间传递信息的载体 → 媒体；媒介</t>
  </si>
  <si>
    <t>媒体；媒介</t>
  </si>
  <si>
    <t>/ˈmiːdiə/</t>
  </si>
  <si>
    <t>Social media plays an important role in daily life.</t>
  </si>
  <si>
    <t>社交媒体在日常生活中扮演重要角色。</t>
  </si>
  <si>
    <t>media（媒体）作为medi（中间）载体，让我们快速了解世界各地的新闻。</t>
  </si>
  <si>
    <t>中间载体是media</t>
  </si>
  <si>
    <t>medical</t>
  </si>
  <si>
    <t>medic</t>
  </si>
  <si>
    <t>medic（治疗）+ al（...的）→ 与治疗相关的 → 医学的；医疗的</t>
  </si>
  <si>
    <t>医学的；医疗的</t>
  </si>
  <si>
    <t>/ˈmedɪkl/</t>
  </si>
  <si>
    <t>He works in a medical center.</t>
  </si>
  <si>
    <t>他在一家医疗中心工作。</t>
  </si>
  <si>
    <t>在medical（医学）课堂上，老师讲解medic（治疗）的基本方法，帮助我们入门。</t>
  </si>
  <si>
    <t>治疗相关medical</t>
  </si>
  <si>
    <t>medium</t>
  </si>
  <si>
    <t>um</t>
  </si>
  <si>
    <t>medi(中间的)+um(名词后缀)→中间的事物→媒介；中等的东西</t>
  </si>
  <si>
    <t>媒介；媒体；中等的东西</t>
  </si>
  <si>
    <t>/ˈmiːdiəm/</t>
  </si>
  <si>
    <t>TV is a popular medium for advertising.</t>
  </si>
  <si>
    <t>电视是流行的广告媒介。</t>
  </si>
  <si>
    <t>电视作为medium（媒介），传递信息，它是medi（中间的）桥梁，连接商家和观众。</t>
  </si>
  <si>
    <t>中间媒介medium</t>
  </si>
  <si>
    <t>medi(中间的)→处于中间状态的→中等的</t>
  </si>
  <si>
    <t>中等的；中间的</t>
  </si>
  <si>
    <t>She wears a medium size dress.</t>
  </si>
  <si>
    <t>她穿中等尺码的裙子。</t>
  </si>
  <si>
    <t>买裙子选medium（中等）尺码，medi（中间）的大小正合适。</t>
  </si>
  <si>
    <t>中等大小medium</t>
  </si>
  <si>
    <t>mental</t>
  </si>
  <si>
    <t>ment(心智)+al(与...相关的)→与心智相关的→精神的；心理的</t>
  </si>
  <si>
    <t>精神的；心理的；脑力的</t>
  </si>
  <si>
    <t>/ˈmentl/</t>
  </si>
  <si>
    <t>Mental health is as important as physical health.</t>
  </si>
  <si>
    <t>心理健康和身体健康一样重要。</t>
  </si>
  <si>
    <t>关注mental（心理）健康，ment（心智）的状态影响生活质量，al（相关）提醒我们要重视。</t>
  </si>
  <si>
    <t>心智相关mental</t>
  </si>
  <si>
    <t>methodology</t>
  </si>
  <si>
    <t>method</t>
  </si>
  <si>
    <t>ology</t>
  </si>
  <si>
    <t>method(方法)+ology(学科)→关于方法的学科→方法论</t>
  </si>
  <si>
    <t>方法论；方法学</t>
  </si>
  <si>
    <t>/ˌmeθəˈdɒlədʒi/</t>
  </si>
  <si>
    <t>The course teaches basic research methodology.</t>
  </si>
  <si>
    <t>这门课教授基础的研究方法论。</t>
  </si>
  <si>
    <t>学习methodology（方法论），要理解method（方法）和ology（学科）的结合，提升研究能力。</t>
  </si>
  <si>
    <t>方法学科methodology</t>
  </si>
  <si>
    <t>migrate</t>
  </si>
  <si>
    <t>mig</t>
  </si>
  <si>
    <t>mig(移动)+ate(表示动作)→移动到别处→迁移；移居</t>
  </si>
  <si>
    <t>迁移；移居（国外）</t>
  </si>
  <si>
    <t>/maɪˈɡreɪt/</t>
  </si>
  <si>
    <t>Many people migrate to cities for better jobs.</t>
  </si>
  <si>
    <t>许多人为了更好的工作移居到城市。</t>
  </si>
  <si>
    <t>人们migrate（移居）到城市，mig（移动）的脚步不停，ate（动作）体现他们的选择。</t>
  </si>
  <si>
    <t>移动移居migrate</t>
  </si>
  <si>
    <t>minimum</t>
  </si>
  <si>
    <t>min</t>
  </si>
  <si>
    <t>imum</t>
  </si>
  <si>
    <t>min(小)+imum(最...)→最小的→最低的</t>
  </si>
  <si>
    <t>最小的；最低的</t>
  </si>
  <si>
    <t>/ˈmɪnɪməm/</t>
  </si>
  <si>
    <t>The minimum temperature today is 5 degrees.</t>
  </si>
  <si>
    <t>今天的最低温度是5度。</t>
  </si>
  <si>
    <t>今天温度minimum（最低）5度，min（小）加imum（最），要注意保暖。</t>
  </si>
  <si>
    <t>最小最低minimum</t>
  </si>
  <si>
    <t>min(小)+imum(最...)→最小的量→最小值；最低限度</t>
  </si>
  <si>
    <t>最小值；最低限度</t>
  </si>
  <si>
    <t>You need to pay at least the minimum amount.</t>
  </si>
  <si>
    <t>你至少需要支付最低金额。</t>
  </si>
  <si>
    <t>支付账单要达到minimum（最低限度），min（小）的金额也不能少。</t>
  </si>
  <si>
    <t>最小数量minimum</t>
  </si>
  <si>
    <t>minor</t>
  </si>
  <si>
    <t>min(小)+or(表示状态)→处于小的状态→较小的；次要的</t>
  </si>
  <si>
    <t>较小的；次要的</t>
  </si>
  <si>
    <t>/ˈmaɪnə(r)/</t>
  </si>
  <si>
    <t>He played a minor role in the school play.</t>
  </si>
  <si>
    <t>他在校园剧中扮演了一个次要角色。</t>
  </si>
  <si>
    <t>校园剧里我的角色很minor（次要的），就像min（小）的部分，不用太紧张。</t>
  </si>
  <si>
    <t>小的次要叫minor</t>
  </si>
  <si>
    <t>min(小)+or(表示人)→年纪小的人→未成年人</t>
  </si>
  <si>
    <t>未成年人</t>
  </si>
  <si>
    <t>You can't buy alcohol if you are a minor.</t>
  </si>
  <si>
    <t>如果你是未成年人，就不能买酒。</t>
  </si>
  <si>
    <t>商店不让minor（未成年人）买酒，因为他们还是min（小）的孩子。</t>
  </si>
  <si>
    <t>年纪小的minor</t>
  </si>
  <si>
    <t>monitor</t>
  </si>
  <si>
    <t>mon</t>
  </si>
  <si>
    <t>mon(警告；提醒)+itor(表示人/物)→提醒的人→班长；提醒的物→监视器</t>
  </si>
  <si>
    <t>班长；监视器</t>
  </si>
  <si>
    <t>/ˈmɒnɪtə(r)/</t>
  </si>
  <si>
    <t>Our monitor always helps the teacher with chores.</t>
  </si>
  <si>
    <t>我们的班长总是帮老师做杂事。</t>
  </si>
  <si>
    <t>班长monitor每天mon（提醒）大家交作业，就像监视器一样负责。</t>
  </si>
  <si>
    <t>提醒的人或物，就是monitor</t>
  </si>
  <si>
    <t>mon(警告；提醒)+itor(表示动作)→通过提醒监督→监控</t>
  </si>
  <si>
    <t>监控；监视</t>
  </si>
  <si>
    <t>The system monitors the temperature of the machine.</t>
  </si>
  <si>
    <t>这个系统监控机器的温度。</t>
  </si>
  <si>
    <t>系统monitor（监控）机器温度，mon（提醒）工程师注意异常。</t>
  </si>
  <si>
    <t>监督监控monitor</t>
  </si>
  <si>
    <t>motivate</t>
  </si>
  <si>
    <t>mot</t>
  </si>
  <si>
    <t>mot(移动；推动)+ivate(动词后缀)→推动行动→激励；激发</t>
  </si>
  <si>
    <t>激励；激发</t>
  </si>
  <si>
    <t>/ˈməʊtɪveɪt/</t>
  </si>
  <si>
    <t>His success motivated me to study harder.</t>
  </si>
  <si>
    <t>他的成功激励我更努力学习。</t>
  </si>
  <si>
    <t>朋友的成功motivate（激励）我，就像mot（推动）着我向前冲。</t>
  </si>
  <si>
    <t>推动行动motivate</t>
  </si>
  <si>
    <t>neutral</t>
  </si>
  <si>
    <t>neutr</t>
  </si>
  <si>
    <t>neutr(中间；两者都不)+al(形容词后缀)→中间状态→中立的；中性的</t>
  </si>
  <si>
    <t>中立的；中性的</t>
  </si>
  <si>
    <t>/ˈnjuːtrəl/</t>
  </si>
  <si>
    <t>She remained neutral in the argument between her friends.</t>
  </si>
  <si>
    <t>她在朋友间的争论中保持中立。</t>
  </si>
  <si>
    <t>朋友吵架时，她保持neutral（中立），就像neutr（中间）的旁观者，不偏向任何一方。</t>
  </si>
  <si>
    <t>中间状态neutral</t>
  </si>
  <si>
    <t>nevertheless</t>
  </si>
  <si>
    <t>never(从不)+the(那个)+less(更少)→即使情况不好也不减少行动→然而；尽管如此</t>
  </si>
  <si>
    <t>然而；尽管如此</t>
  </si>
  <si>
    <t>/ˌnevəðəˈles/</t>
  </si>
  <si>
    <t>It was cold; nevertheless, we went for a walk.</t>
  </si>
  <si>
    <t>天气很冷，然而我们还是去散步了。</t>
  </si>
  <si>
    <t>天气冷，但nevertheless（然而）我们还是出门，never（从不）让寒冷阻止脚步。</t>
  </si>
  <si>
    <t>尽管如此nevertheless</t>
  </si>
  <si>
    <t>规范；标准</t>
  </si>
  <si>
    <t>/nɔːm/</t>
  </si>
  <si>
    <t>Social norms help keep order.</t>
  </si>
  <si>
    <t>社会规范有助于维持秩序。</t>
  </si>
  <si>
    <t>社会 norm（规范）让大家遵守规则，生活更有序。</t>
  </si>
  <si>
    <t>规范标准就是norm</t>
  </si>
  <si>
    <t>normal</t>
  </si>
  <si>
    <t>norm（规范）+al（形容词后缀）→符合规范的→正常的</t>
  </si>
  <si>
    <t>正常的；普通的</t>
  </si>
  <si>
    <t>/ˈnɔːml/</t>
  </si>
  <si>
    <t>It's normal to feel nervous before exams.</t>
  </si>
  <si>
    <t>考试前感到紧张是正常的。</t>
  </si>
  <si>
    <t>考试前紧张很 normal（正常），符合 norm（规范）的身体反应。</t>
  </si>
  <si>
    <t>norm加al变normal，正常普通不用愁</t>
  </si>
  <si>
    <t>objective</t>
  </si>
  <si>
    <t>ob-</t>
  </si>
  <si>
    <t>ject</t>
  </si>
  <si>
    <t>ob（朝）+ject（投掷）+ive（表物）→朝目标投掷→目标</t>
  </si>
  <si>
    <t>目标</t>
  </si>
  <si>
    <t>/əbˈdʒektɪv/</t>
  </si>
  <si>
    <t>My objective is to pass the test.</t>
  </si>
  <si>
    <t>我的目标是通过考试。</t>
  </si>
  <si>
    <t>我的 objective（目标）是通过考试，ob（朝）ject（投掷）努力方向，ive助我达成。</t>
  </si>
  <si>
    <t>朝投目标objective</t>
  </si>
  <si>
    <t>ob（不）+ject（主观投射）+ive→不主观的→客观的</t>
  </si>
  <si>
    <t>客观的</t>
  </si>
  <si>
    <t>We need an objective opinion.</t>
  </si>
  <si>
    <t>我们需要客观的意见。</t>
  </si>
  <si>
    <t>看待问题要 objective（客观），别ob（不）ject（主观）带偏见。</t>
  </si>
  <si>
    <t>不主观是objective</t>
  </si>
  <si>
    <t>observe</t>
  </si>
  <si>
    <t>ob（加强）+serv（注意）+e→加强注意→观察；遵守</t>
  </si>
  <si>
    <t>观察；遵守</t>
  </si>
  <si>
    <t>/əbˈzɜːv/</t>
  </si>
  <si>
    <t>She observed the stars last night.</t>
  </si>
  <si>
    <t>她昨晚观察了星星。</t>
  </si>
  <si>
    <t>她 observe（观察）星星时，ob（加强）serv（注意）每颗星的轨迹。</t>
  </si>
  <si>
    <t>加强注意observe，观察遵守都记住</t>
  </si>
  <si>
    <t>obtain</t>
  </si>
  <si>
    <t>ob（加强）+tain（拿住）→努力拿住→获得</t>
  </si>
  <si>
    <t>获得；得到</t>
  </si>
  <si>
    <t>/əbˈteɪn/</t>
  </si>
  <si>
    <t>He obtained a scholarship.</t>
  </si>
  <si>
    <t>他获得了奖学金。</t>
  </si>
  <si>
    <t>他 obtain（获得）奖学金，是ob（加强）tain（拿）住机会的结果。</t>
  </si>
  <si>
    <t>加强拿住obtain，获得荣誉很简单</t>
  </si>
  <si>
    <t>obvious</t>
  </si>
  <si>
    <t>via</t>
  </si>
  <si>
    <t>ob(对着)+via(路)+ous(的)→路上对着的东西容易看到→明显的</t>
  </si>
  <si>
    <t>明显的，显而易见的</t>
  </si>
  <si>
    <t>/ˈɒbviəs/</t>
  </si>
  <si>
    <t>It's obvious that she loves music.</t>
  </si>
  <si>
    <t>很明显她喜欢音乐。</t>
  </si>
  <si>
    <t>路上ob(对着)via(路)的花开得艳，obvious(明显的)让人忍不住多看几眼。</t>
  </si>
  <si>
    <t>对着路边显obvious</t>
  </si>
  <si>
    <t>occupy</t>
  </si>
  <si>
    <t>oc-</t>
  </si>
  <si>
    <t>cup</t>
  </si>
  <si>
    <t>oc(在...上)+cup(拿)+y→把东西拿在上面占位置→占据；占用</t>
  </si>
  <si>
    <t>占据；占用；使忙碌</t>
  </si>
  <si>
    <t>/ˈɒkjupaɪ/</t>
  </si>
  <si>
    <t>The room is occupied by a family.</t>
  </si>
  <si>
    <t>这个房间被一家人占据了。</t>
  </si>
  <si>
    <t>房间里oc(在...上)cup(拿)着很多东西，occupy(占据)了大部分空间，走路都难。</t>
  </si>
  <si>
    <t>拿在上面occupy</t>
  </si>
  <si>
    <t>occur</t>
  </si>
  <si>
    <t>oc(在...上)+cur(跑)→事情跑到眼前→发生；出现</t>
  </si>
  <si>
    <t>发生；出现</t>
  </si>
  <si>
    <t>/əˈkɜː(r)/</t>
  </si>
  <si>
    <t>A good idea occurred to me yesterday.</t>
  </si>
  <si>
    <t>昨天我想到一个好主意。</t>
  </si>
  <si>
    <t>昨天oc(在...上)cur(跑)来一个好主意，occur(出现)在我脑海里，马上记下来。</t>
  </si>
  <si>
    <t>事情跑来是occur</t>
  </si>
  <si>
    <t>odd</t>
  </si>
  <si>
    <t>奇怪的；奇特的；奇数的</t>
  </si>
  <si>
    <t>/ɒd/</t>
  </si>
  <si>
    <t>The number 7 is odd.</t>
  </si>
  <si>
    <t>数字7是奇数。</t>
  </si>
  <si>
    <t>看到数字7很odd(奇怪)，因为它是奇数，不像偶数那样成双成对。</t>
  </si>
  <si>
    <t>奇怪奇数是odd</t>
  </si>
  <si>
    <t>option</t>
  </si>
  <si>
    <t>op-</t>
  </si>
  <si>
    <t>op(相反)+opt(选择)+ion→不同的选择→选项；选择</t>
  </si>
  <si>
    <t>选项；选择</t>
  </si>
  <si>
    <t>/ˈɒpʃn/</t>
  </si>
  <si>
    <t>You have the option to stay or leave.</t>
  </si>
  <si>
    <t>你有留下或离开的选择。</t>
  </si>
  <si>
    <t>面对stay或leave的option(选择)，op(相反)opt(选择)ion让我犹豫，不知选哪个好。</t>
  </si>
  <si>
    <t>不同选择是option</t>
  </si>
  <si>
    <t>orient</t>
  </si>
  <si>
    <t>ori</t>
  </si>
  <si>
    <t>ori（升起，东方）→ 指向东方或适应环境 → 使适应；确定方向</t>
  </si>
  <si>
    <t>使适应；确定方向</t>
  </si>
  <si>
    <t>/ˈɔːrient/</t>
  </si>
  <si>
    <t>She needs time to orient herself to the new job.</t>
  </si>
  <si>
    <t>她需要时间适应新工作。</t>
  </si>
  <si>
    <t>刚入职，她orient（适应）新工作，想着ori（东方）的朝阳，慢慢找到节奏。</t>
  </si>
  <si>
    <t>适应方向orient</t>
  </si>
  <si>
    <t>outcome</t>
  </si>
  <si>
    <t>out-</t>
  </si>
  <si>
    <t>out（向外）+ come（来）→ 事情发展出来的结果 → 结果</t>
  </si>
  <si>
    <t>/ˈaʊtkʌm/</t>
  </si>
  <si>
    <t>The outcome of the exam made her happy.</t>
  </si>
  <si>
    <t>考试结果让她很高兴。</t>
  </si>
  <si>
    <t>考试outcome（结果）出来了，out（向外）come（来）的是好消息，她笑了。</t>
  </si>
  <si>
    <t>出来结果outcome</t>
  </si>
  <si>
    <t>output</t>
  </si>
  <si>
    <t>out（向外）+ put（放）→ 向外放出的东西 → 输出；产量</t>
  </si>
  <si>
    <t>输出；产量</t>
  </si>
  <si>
    <t>/ˈaʊtpʊt/</t>
  </si>
  <si>
    <t>The computer's output is clear.</t>
  </si>
  <si>
    <t>电脑的输出很清晰。</t>
  </si>
  <si>
    <t>电脑output（输出）内容，out（向外）put（放）在屏幕上，一目了然。</t>
  </si>
  <si>
    <t>向外放是output</t>
  </si>
  <si>
    <t>overall</t>
  </si>
  <si>
    <t>over-</t>
  </si>
  <si>
    <t>all</t>
  </si>
  <si>
    <t>over（全部）+ all（所有）→ 涵盖所有的 → 全部的；总体的</t>
  </si>
  <si>
    <t>全部的；总体的</t>
  </si>
  <si>
    <t>/ˌəʊvərˈɔːl/</t>
  </si>
  <si>
    <t>The overall score of the test is 90.</t>
  </si>
  <si>
    <t>测试的总分是90分。</t>
  </si>
  <si>
    <t>测试overall（总分）是over（全部）all（所有）题目的得分总和。</t>
  </si>
  <si>
    <t>全部所有overall</t>
  </si>
  <si>
    <t>parallel</t>
  </si>
  <si>
    <t>para-</t>
  </si>
  <si>
    <t>allel</t>
  </si>
  <si>
    <t>para（旁边）+ allel（平行）→ 并排且方向相同 → 平行的</t>
  </si>
  <si>
    <t>平行的</t>
  </si>
  <si>
    <t>/ˈpærəlel/</t>
  </si>
  <si>
    <t>The two lines are parallel.</t>
  </si>
  <si>
    <t>这两条线是平行的。</t>
  </si>
  <si>
    <t>两条线parallel（平行），para（旁边）allel（挨着），永远不交叉。</t>
  </si>
  <si>
    <t>旁边挨着平行线parallel</t>
  </si>
  <si>
    <t>participate</t>
  </si>
  <si>
    <t>part-</t>
  </si>
  <si>
    <t>cip</t>
  </si>
  <si>
    <t>part(部分)+cip(拿取)+ate(动词后缀) → 拿取一部分参与其中 → 参与；参加</t>
  </si>
  <si>
    <t>参与；参加</t>
  </si>
  <si>
    <t>/pɑːˈtɪsɪpeɪt/</t>
  </si>
  <si>
    <t>She decided to participate in the school sports meet.</t>
  </si>
  <si>
    <t>她决定参加学校运动会。</t>
  </si>
  <si>
    <t>她想participate（参加）运动会，part（部分）cip（拿）ate（动词）的意思就是拿一部分进去，所以主动报名了。</t>
  </si>
  <si>
    <t>拿部分参与participate</t>
  </si>
  <si>
    <t>particular</t>
  </si>
  <si>
    <t>icul</t>
  </si>
  <si>
    <t>ar</t>
  </si>
  <si>
    <t>part(部分)+icul(小)+ar(形容词后缀) → 关注小部分细节的 → 特别的；挑剔的</t>
  </si>
  <si>
    <t>特别的；挑剔的；特定的</t>
  </si>
  <si>
    <t>/pəˈtɪkjələ(r)/</t>
  </si>
  <si>
    <t>She is particular about her food.</t>
  </si>
  <si>
    <t>她对食物很挑剔。</t>
  </si>
  <si>
    <t>她对食物particular（挑剔），因为part（部分）icul（小）ar（的）细节都要仔细检查，一点都不马虎。</t>
  </si>
  <si>
    <t>细节挑剔particular</t>
  </si>
  <si>
    <t>perceive</t>
  </si>
  <si>
    <t>per-</t>
  </si>
  <si>
    <t>ceive</t>
  </si>
  <si>
    <t>per(完全)+ceive(感知) → 完全感知到 → 察觉；理解</t>
  </si>
  <si>
    <t>察觉；感知；理解</t>
  </si>
  <si>
    <t>/pəˈsiːv/</t>
  </si>
  <si>
    <t>I perceived a change in his attitude.</t>
  </si>
  <si>
    <t>我察觉到他态度的变化。</t>
  </si>
  <si>
    <t>我perceive（察觉）到他的情绪变化，per（完全）ceive（感知）到他语气里的不悦，赶紧问他怎么了。</t>
  </si>
  <si>
    <t>完全感知perceive</t>
  </si>
  <si>
    <t>perception</t>
  </si>
  <si>
    <t>per(完全)+cept(拿取)+ion(名词后缀) → 完全拿取到的认知 → 感知；看法</t>
  </si>
  <si>
    <t>感知；认识；看法</t>
  </si>
  <si>
    <t>/pəˈsepʃn/</t>
  </si>
  <si>
    <t>His perception of the problem is different from mine.</t>
  </si>
  <si>
    <t>他对这个问题的看法和我的不同。</t>
  </si>
  <si>
    <t>他的perception（看法）来自per（完全）cept（拿取）ion（名词）的日常观察，所以和我不一样。</t>
  </si>
  <si>
    <t>认知看法perception</t>
  </si>
  <si>
    <t>permanent</t>
  </si>
  <si>
    <t>man</t>
  </si>
  <si>
    <t>per(贯穿)+man(停留)+ent(形容词后缀) → 贯穿始终停留的 → 永久的；持久的</t>
  </si>
  <si>
    <t>永久的；持久的</t>
  </si>
  <si>
    <t>/ˈpɜːmənənt/</t>
  </si>
  <si>
    <t>This is a permanent solution to the problem.</t>
  </si>
  <si>
    <t>这是解决这个问题的永久办法。</t>
  </si>
  <si>
    <t>这个permanent（永久）的办法，per（贯穿）man（停留）ent（的），能一直解决这个问题，不用再担心了。</t>
  </si>
  <si>
    <t>贯穿停留permanent</t>
  </si>
  <si>
    <t>persist</t>
  </si>
  <si>
    <t>per(一直) + sist(站立) → 一直站立不放弃 → 坚持；持续</t>
  </si>
  <si>
    <t>坚持；持续</t>
  </si>
  <si>
    <t>/pəˈsɪst/</t>
  </si>
  <si>
    <t>He persisted in learning English even though it was difficult.</t>
  </si>
  <si>
    <t>尽管很难，他还是坚持学习英语。</t>
  </si>
  <si>
    <t>他persist（坚持）学英语时，per（一直）sist（站立）在书桌前，从不轻易放弃。</t>
  </si>
  <si>
    <t>一直站立persist（坚持）</t>
  </si>
  <si>
    <t>perspective</t>
  </si>
  <si>
    <t>per(通过) + spect(看) + ive → 通过某个角度看事物 → 视角；观点</t>
  </si>
  <si>
    <t>视角；观点；看法</t>
  </si>
  <si>
    <t>/pəˈspektɪv/</t>
  </si>
  <si>
    <t>We should consider the problem from different perspectives.</t>
  </si>
  <si>
    <t>我们应该从不同的视角考虑这个问题。</t>
  </si>
  <si>
    <t>讨论问题时，perspective（视角）很重要，per（通过）spect（看）不同角度，会有新发现。</t>
  </si>
  <si>
    <t>通过看是perspective（视角）</t>
  </si>
  <si>
    <t>phenomenon</t>
  </si>
  <si>
    <t>men</t>
  </si>
  <si>
    <t>pheno(显现) + men(存在) + on → 显现出来的存在物 → 现象</t>
  </si>
  <si>
    <t>现象</t>
  </si>
  <si>
    <t>/fəˈnɒmɪnən/</t>
  </si>
  <si>
    <t>The rainbow is a beautiful natural phenomenon.</t>
  </si>
  <si>
    <t>彩虹是一种美丽的自然现象。</t>
  </si>
  <si>
    <t>彩虹这种phenomenon（现象），pheno（显现）在天空中，是大自然的馈赠。</t>
  </si>
  <si>
    <t>显现事物phenomenon（现象）</t>
  </si>
  <si>
    <t>pheno-</t>
  </si>
  <si>
    <t>philosophy</t>
  </si>
  <si>
    <t>soph</t>
  </si>
  <si>
    <t>phil(爱) + soph(智慧) + y → 爱智慧的学问 → 哲学</t>
  </si>
  <si>
    <t>哲学；人生观</t>
  </si>
  <si>
    <t>/fəˈlɒsəfi/</t>
  </si>
  <si>
    <t>She studies philosophy at university.</t>
  </si>
  <si>
    <t>她在大学里学习哲学。</t>
  </si>
  <si>
    <t>philosophy（哲学）是phil（爱）soph（智慧）的学问，吸引了很多求知者。</t>
  </si>
  <si>
    <t>爱智慧者philosophy（哲学）</t>
  </si>
  <si>
    <t>phil-</t>
  </si>
  <si>
    <t>physical</t>
  </si>
  <si>
    <t>phys</t>
  </si>
  <si>
    <t>phys(身体；自然) + ical → 与身体或自然相关的 → 身体的；物理的</t>
  </si>
  <si>
    <t>身体的；物理的；体育的</t>
  </si>
  <si>
    <t>/ˈfɪzɪkl/</t>
  </si>
  <si>
    <t>We have a physical education class every Tuesday.</t>
  </si>
  <si>
    <t>我们每周二有一节体育课。</t>
  </si>
  <si>
    <t>上physical（体育）课要动phys（身体），ical是形容词后缀，轻松记住。</t>
  </si>
  <si>
    <t>身体物理physical</t>
  </si>
  <si>
    <t>phys-</t>
  </si>
  <si>
    <t>policy</t>
  </si>
  <si>
    <t>政策；方针</t>
  </si>
  <si>
    <t>/ˈpɒləsi/</t>
  </si>
  <si>
    <t>The government made a new policy to help farmers.</t>
  </si>
  <si>
    <t>政府制定了一项帮助农民的新政策。</t>
  </si>
  <si>
    <t>政府出台新policy（政策），大家都觉得这个policy能让农民生活更幸福。</t>
  </si>
  <si>
    <t>政策方针policy</t>
  </si>
  <si>
    <t>portion</t>
  </si>
  <si>
    <t>部分；一份</t>
  </si>
  <si>
    <t>/ˈpɔːʃn/</t>
  </si>
  <si>
    <t>She ate a small portion of vegetables.</t>
  </si>
  <si>
    <t>她吃了一小份蔬菜。</t>
  </si>
  <si>
    <t>妈妈给我夹了portion（一份）蔬菜，这个portion的量正好够我吃完。</t>
  </si>
  <si>
    <t>一份部分portion</t>
  </si>
  <si>
    <t>potential</t>
  </si>
  <si>
    <t>potent</t>
  </si>
  <si>
    <t>potent（能力） + -ial（...的）→ 有能力的，可能的 → 潜在的</t>
  </si>
  <si>
    <t>潜在的；可能的</t>
  </si>
  <si>
    <t>/pəˈtenʃl/</t>
  </si>
  <si>
    <t>He has potential to win the game.</t>
  </si>
  <si>
    <t>他有赢得比赛的潜力。</t>
  </si>
  <si>
    <t>教练说我有potential（潜在的）实力，只要努力，potential就能转化为胜利。</t>
  </si>
  <si>
    <t>潜在能力potential</t>
  </si>
  <si>
    <t>precede</t>
  </si>
  <si>
    <t>pre-</t>
  </si>
  <si>
    <t>ced</t>
  </si>
  <si>
    <t>pre（在...前） + ced（走）→ 走在前面 → 先于；领先</t>
  </si>
  <si>
    <t>先于；领先</t>
  </si>
  <si>
    <t>/prɪˈsiːd/</t>
  </si>
  <si>
    <t>The bell precedes the start of class.</t>
  </si>
  <si>
    <t>铃声在上课前响起。</t>
  </si>
  <si>
    <t>铃声precede（先于）上课，pre（在前）ced（走）在前面提醒我们坐好。</t>
  </si>
  <si>
    <t>前走先于precede</t>
  </si>
  <si>
    <t>precise</t>
  </si>
  <si>
    <t>cis</t>
  </si>
  <si>
    <t>pre(预先)+cis(切割)→预先切割得精准→精确的</t>
  </si>
  <si>
    <t>/prɪˈsaɪs/</t>
  </si>
  <si>
    <t>The engineer needs precise measurements for the project.</t>
  </si>
  <si>
    <t>工程师需要为这个项目做精确的测量。</t>
  </si>
  <si>
    <t>工程师做项目时，precise（精确的）数据很关键，pre（预先）cis（切割）掉误差才能保证质量。</t>
  </si>
  <si>
    <t>预先切割是precise</t>
  </si>
  <si>
    <t>predict</t>
  </si>
  <si>
    <t>pre(预先)+dict(说)→预先说出某事→预测</t>
  </si>
  <si>
    <t>预测；预言</t>
  </si>
  <si>
    <t>/prɪˈdɪkt/</t>
  </si>
  <si>
    <t>She can predict the outcome of the game.</t>
  </si>
  <si>
    <t>她能预测比赛的结果。</t>
  </si>
  <si>
    <t>她predict（预测）比赛结果时，pre（预先）dict（说）出赢家，大家都很惊讶。</t>
  </si>
  <si>
    <t>预先说就是predict</t>
  </si>
  <si>
    <t>preference</t>
  </si>
  <si>
    <t>pre(预先)+fer(喜欢)+ence→预先表现出的喜欢→偏好</t>
  </si>
  <si>
    <t>偏好；偏爱</t>
  </si>
  <si>
    <t>/ˈprefrəns/</t>
  </si>
  <si>
    <t>My preference is to drink tea in the morning.</t>
  </si>
  <si>
    <t>我偏爱早上喝茶。</t>
  </si>
  <si>
    <t>早上我preference（偏爱）喝茶，pre（预先）fer（喜欢）的饮品总能让我清醒。</t>
  </si>
  <si>
    <t>预先喜欢preference</t>
  </si>
  <si>
    <t>preserve</t>
  </si>
  <si>
    <t>pre(预先)+serv(保持)+e→预先保持某物状态→保存；保护</t>
  </si>
  <si>
    <t>保存；保护；维持</t>
  </si>
  <si>
    <t>/prɪˈzɜːv/</t>
  </si>
  <si>
    <t>We must preserve the old buildings in the city.</t>
  </si>
  <si>
    <t>我们必须保护城市里的老建筑。</t>
  </si>
  <si>
    <t>我们要preserve（保护）老建筑，pre（预先）serv（保持）它们的历史风貌。</t>
  </si>
  <si>
    <t>预先保持preserve</t>
  </si>
  <si>
    <t>primary</t>
  </si>
  <si>
    <t>prim</t>
  </si>
  <si>
    <t>prim(第一的)+ary→第一的；主要的</t>
  </si>
  <si>
    <t>主要的；初级的；小学的</t>
  </si>
  <si>
    <t>/ˈpraɪməri/</t>
  </si>
  <si>
    <t>Primary school students go to school from Monday to Friday.</t>
  </si>
  <si>
    <t>小学生周一到周五上学。</t>
  </si>
  <si>
    <t>primary（小学的）学生每天开心上学，prim（第一）的阶段是成长的基础。</t>
  </si>
  <si>
    <t>第一的就是primary</t>
  </si>
  <si>
    <t>prior</t>
  </si>
  <si>
    <t>先前的；优先的</t>
  </si>
  <si>
    <t>/ˈpraɪər/</t>
  </si>
  <si>
    <t>I have a prior commitment, so I can't attend the party.</t>
  </si>
  <si>
    <t>我有先前的承诺，所以不能参加派对。</t>
  </si>
  <si>
    <t>今天朋友约我派对，但我有prior（先前的）承诺，得优先处理，只能婉拒啦。</t>
  </si>
  <si>
    <t>先前优先prior记</t>
  </si>
  <si>
    <t>priority</t>
  </si>
  <si>
    <t>prior(优先的)+ity(名词后缀)→表示优先的事物→优先事项</t>
  </si>
  <si>
    <t>优先事项；优先权</t>
  </si>
  <si>
    <t>/praɪˈɒrəti/</t>
  </si>
  <si>
    <t>Health should be our top priority.</t>
  </si>
  <si>
    <t>健康应该是我们的首要优先事项。</t>
  </si>
  <si>
    <t>妈妈说健康是priority（优先事项），因为prior（优先的）加ity（名词后缀）就是它，要放在第一位哦。</t>
  </si>
  <si>
    <t>优先事项priority，prior加ity</t>
  </si>
  <si>
    <t>proceed</t>
  </si>
  <si>
    <t>pro-</t>
  </si>
  <si>
    <t>pro(向前)+ceed(走)→向前走→继续进行</t>
  </si>
  <si>
    <t>继续进行；前进</t>
  </si>
  <si>
    <t>/prəˈsiːd/</t>
  </si>
  <si>
    <t>After the break, we will proceed with the meeting.</t>
  </si>
  <si>
    <t>休息后，我们将继续进行会议。</t>
  </si>
  <si>
    <t>会议休息后，主持人说proceed（继续进行），就是pro（向前）ceed（走）到下一个议程啦。</t>
  </si>
  <si>
    <t>向前走proceed，继续进行记</t>
  </si>
  <si>
    <t>process</t>
  </si>
  <si>
    <t>pro(向前)+cess(走)→事物向前发展的路径→过程</t>
  </si>
  <si>
    <t>过程；进程</t>
  </si>
  <si>
    <t>/ˈprəʊses/</t>
  </si>
  <si>
    <t>The learning process needs patience.</t>
  </si>
  <si>
    <t>学习过程需要耐心。</t>
  </si>
  <si>
    <t>学习process（过程）就是pro（向前）cess（走）的每一步，积累才能进步。</t>
  </si>
  <si>
    <t>向前走的过程process</t>
  </si>
  <si>
    <t>produce</t>
  </si>
  <si>
    <t>duce</t>
  </si>
  <si>
    <t>pro(向前)+duce(引导)→向前引导出产品→生产；制造</t>
  </si>
  <si>
    <t>生产；制造；产生</t>
  </si>
  <si>
    <t>/prəˈdjuːs/</t>
  </si>
  <si>
    <t>This farm produces fresh vegetables.</t>
  </si>
  <si>
    <t>这家农场生产新鲜蔬菜。</t>
  </si>
  <si>
    <t>农场produce（生产）蔬菜，pro（向前）duce（引导）种子长成果实，很神奇。</t>
  </si>
  <si>
    <t>向前引导produce，生产制造记清楚</t>
  </si>
  <si>
    <t>profession</t>
  </si>
  <si>
    <t>fess</t>
  </si>
  <si>
    <t>pro(向前)+fess(说)+ion(名词后缀)→向前说出自己的职业或信仰→职业；专业</t>
  </si>
  <si>
    <t>职业；专业</t>
  </si>
  <si>
    <t>/prəˈfeʃn/</t>
  </si>
  <si>
    <t>What is your profession?</t>
  </si>
  <si>
    <t>你的职业是什么？</t>
  </si>
  <si>
    <t>当有人问“What's your profession?”时，pro（向前）fess（说）出你的职业，比如医生或教师。</t>
  </si>
  <si>
    <t>向前说职业，profession</t>
  </si>
  <si>
    <t>professional</t>
  </si>
  <si>
    <t>pro(向前)+fess(说)+ion(名词后缀)+al(形容词后缀)→与职业相关的→专业的；职业的</t>
  </si>
  <si>
    <t>专业的；职业的</t>
  </si>
  <si>
    <t>/prəˈfeʃənl/</t>
  </si>
  <si>
    <t>He is a professional basketball player.</t>
  </si>
  <si>
    <t>他是一名职业篮球运动员。</t>
  </si>
  <si>
    <t>他是professional（职业的）篮球选手，pro（向前）fess（说）自己的职业时，眼神充满自信。</t>
  </si>
  <si>
    <t>职业相关professional（adj.）</t>
  </si>
  <si>
    <t>pro(向前)+fess(说)+ion(名词后缀)+al(名词后缀)→从事专业工作的人→专业人士</t>
  </si>
  <si>
    <t>专业人士</t>
  </si>
  <si>
    <t>She is a professional in environmental science.</t>
  </si>
  <si>
    <t>她是环境科学领域的专业人士。</t>
  </si>
  <si>
    <t>这位professional（专业人士），pro（向前）fess（说）出的观点总能让人眼前一亮。</t>
  </si>
  <si>
    <t>专业人士professional（n.）</t>
  </si>
  <si>
    <t>prohibit</t>
  </si>
  <si>
    <t>hibit</t>
  </si>
  <si>
    <t>pro(向前)+hibit(拿住)→向前拿住不让做→禁止；阻止</t>
  </si>
  <si>
    <t>禁止；阻止</t>
  </si>
  <si>
    <t>/prəˈhɪbɪt/</t>
  </si>
  <si>
    <t>Smoking is prohibited in the library.</t>
  </si>
  <si>
    <t>图书馆内禁止吸烟。</t>
  </si>
  <si>
    <t>图书馆里prohibit（禁止）吸烟，因为pro（向前）hibit（拿住）香烟不让点燃，保持安静。</t>
  </si>
  <si>
    <t>向前拿住是prohibit</t>
  </si>
  <si>
    <t>project</t>
  </si>
  <si>
    <t>pro(向前)+ject(扔)→向前扔出计划或影像→计划；投射</t>
  </si>
  <si>
    <t>计划；投射（影像）</t>
  </si>
  <si>
    <t>/prəˈdʒekt/</t>
  </si>
  <si>
    <t>We project to go on a trip next summer.</t>
  </si>
  <si>
    <t>我们计划明年夏天去旅行。</t>
  </si>
  <si>
    <t>我们project（计划）旅行时，pro（向前）ject（扔）出详细路线图给家人参考。</t>
  </si>
  <si>
    <t>向前扔出project（v.计划）</t>
  </si>
  <si>
    <t>pro(向前)+ject(扔)→向前抛出的任务方案→项目；工程</t>
  </si>
  <si>
    <t>项目；工程</t>
  </si>
  <si>
    <t>/ˈprɒdʒekt/</t>
  </si>
  <si>
    <t>The school started a new building project.</t>
  </si>
  <si>
    <t>学校启动了一个新的建筑项目。</t>
  </si>
  <si>
    <t>这个building project（建筑项目）是pro（向前）ject（扔）出的重要方案，很快就要开工。</t>
  </si>
  <si>
    <t>向前抛出项目project（n.）</t>
  </si>
  <si>
    <t>prominent</t>
  </si>
  <si>
    <t>pro(向前)+min(伸出)+ent(形容词后缀)→向前伸出的→突出的；显著的</t>
  </si>
  <si>
    <t>突出的；显著的；著名的</t>
  </si>
  <si>
    <t>/ˈprɒmɪnənt/</t>
  </si>
  <si>
    <t>There is a prominent tower in the city center.</t>
  </si>
  <si>
    <t>市中心有一座显眼的塔。</t>
  </si>
  <si>
    <t>市中心那座prominent（显眼的）塔，pro（向前）min（伸出）在建筑群中，一眼就能看到。</t>
  </si>
  <si>
    <t>向前伸出prominent（显眼）</t>
  </si>
  <si>
    <t>promote</t>
  </si>
  <si>
    <t>pro(向前) + mot(移动) + e(无实义) → 使向前移动 → 提升；促进</t>
  </si>
  <si>
    <t>提升；促进</t>
  </si>
  <si>
    <t>/prəˈmoʊt/</t>
  </si>
  <si>
    <t>He was promoted to manager last year.</t>
  </si>
  <si>
    <t>他去年被提升为经理了。</t>
  </si>
  <si>
    <t>他努力工作后被promote（提升），pro（向前）mot（移动）他的职业生涯更上一层楼。</t>
  </si>
  <si>
    <t>向前移动promote，提升促进不用愁</t>
  </si>
  <si>
    <t>proportion</t>
  </si>
  <si>
    <t>pro(按照) + port(部分) + ion(名词后缀) → 按照部分分配 → 比例；部分</t>
  </si>
  <si>
    <t>比例；部分</t>
  </si>
  <si>
    <t>/prəˈpɔːrʃn/</t>
  </si>
  <si>
    <t>The proportion of boys to girls in the class is 2:3.</t>
  </si>
  <si>
    <t>班里男生和女生的比例是2:3。</t>
  </si>
  <si>
    <t>班里男女比例proportion（比例），pro（按照）port（部分）ion（表名词）来计算，结果一目了然。</t>
  </si>
  <si>
    <t>按照部分proportion，比例多少记心中</t>
  </si>
  <si>
    <t>prospect</t>
  </si>
  <si>
    <t>pro(向前) + spect(看) → 向前看 → 前景；展望</t>
  </si>
  <si>
    <t>前景；可能性</t>
  </si>
  <si>
    <t>/ˈprɑːspekt/</t>
  </si>
  <si>
    <t>The prospect of going to college makes her excited.</t>
  </si>
  <si>
    <t>上大学的前景让她很兴奋。</t>
  </si>
  <si>
    <t>她想到未来的prospect（前景），pro（向前）spect（看）到自己在大学里学习的样子，满是期待。</t>
  </si>
  <si>
    <t>向前看是prospect，前景展望记心间</t>
  </si>
  <si>
    <t>protocol</t>
  </si>
  <si>
    <t>to</t>
  </si>
  <si>
    <t>col</t>
  </si>
  <si>
    <t>pro(在前) + to(第一) + col(粘贴) → 粘贴在前面的第一页文件 → 协议；规程</t>
  </si>
  <si>
    <t>协议；规程</t>
  </si>
  <si>
    <t>/ˈproʊtəkɔːl/</t>
  </si>
  <si>
    <t>They signed a protocol to cooperate on environmental issues.</t>
  </si>
  <si>
    <t>他们签署了一项关于环境问题合作的协议。</t>
  </si>
  <si>
    <t>双方签署protocol（协议）时，pro（在前）to（第一）col（粘贴）的核心条款是环保合作的关键。</t>
  </si>
  <si>
    <t>前面第一粘贴好，协议规程protocol</t>
  </si>
  <si>
    <t>psychology</t>
  </si>
  <si>
    <t>psycho-</t>
  </si>
  <si>
    <t>psycho(心理) + logy(学科) → 研究心理的学科 → 心理学</t>
  </si>
  <si>
    <t>心理学</t>
  </si>
  <si>
    <t>/saɪˈkɑːlədʒi/</t>
  </si>
  <si>
    <t>She is studying psychology at university.</t>
  </si>
  <si>
    <t>她在大学里学习心理学。</t>
  </si>
  <si>
    <t>她喜欢psychology（心理学），因为psycho（心理）logy（学科）能帮她理解人们的内心想法。</t>
  </si>
  <si>
    <t>心理学科psychology，psycho加logy要牢记</t>
  </si>
  <si>
    <t>publication</t>
  </si>
  <si>
    <t>public</t>
  </si>
  <si>
    <t>public(公开的) + ish(使...) + ation(名词后缀) → 使公开的行为或成果 → 出版物；发表</t>
  </si>
  <si>
    <t>出版物；发表</t>
  </si>
  <si>
    <t>/ˌpʌblɪˈkeɪʃn/</t>
  </si>
  <si>
    <t>The publication of her new novel will be next month.</t>
  </si>
  <si>
    <t>她的新小说将于下月出版。</t>
  </si>
  <si>
    <t>看到这本publication（出版物），我想起它是public（公开）的东西，通过ish和ation变成名词，每次看到它我都能想起‘公开的成果’。</t>
  </si>
  <si>
    <t>public加ation，出版记心间</t>
  </si>
  <si>
    <t>pursue</t>
  </si>
  <si>
    <t>追求；追赶</t>
  </si>
  <si>
    <t>/pəˈsjuː/</t>
  </si>
  <si>
    <t>He pursues his dream of being a doctor.</t>
  </si>
  <si>
    <t>他追求成为医生的梦想。</t>
  </si>
  <si>
    <t>他每天pursue（追求）梦想，发音像“噗苏”，联想成“噗地一下扑过去追赶目标”。</t>
  </si>
  <si>
    <t>追求追赶pursue，发音联想记心头</t>
  </si>
  <si>
    <t>radical</t>
  </si>
  <si>
    <t>radic</t>
  </si>
  <si>
    <t>radic(根) + al(形容词后缀) → 根的；根本的 → 激进的</t>
  </si>
  <si>
    <t>根本的；激进的</t>
  </si>
  <si>
    <t>/ˈrædɪkl/</t>
  </si>
  <si>
    <t>There are radical changes in the city.</t>
  </si>
  <si>
    <t>这座城市有根本性的变化。</t>
  </si>
  <si>
    <t>这个radical（根本的）改革触及了radic（根）的问题，解决后城市焕然一新。</t>
  </si>
  <si>
    <t>根本激进radical，radic词根是根源</t>
  </si>
  <si>
    <t>random</t>
  </si>
  <si>
    <t>随机的；随意的</t>
  </si>
  <si>
    <t>/ˈrændəm/</t>
  </si>
  <si>
    <t>We chose a random student to answer the question.</t>
  </si>
  <si>
    <t>我们随机选了一个学生回答问题。</t>
  </si>
  <si>
    <t>老师让我们random（随机）选同学回答，大家都觉得很有趣。</t>
  </si>
  <si>
    <t>随机随意random，乱点一通就记住</t>
  </si>
  <si>
    <t>范围；一系列</t>
  </si>
  <si>
    <t>/reɪndʒ/</t>
  </si>
  <si>
    <t>The temperature ranges from 10 to 20 degrees today.</t>
  </si>
  <si>
    <t>今天的气温在10到20度之间。</t>
  </si>
  <si>
    <t>今天气温的range（范围）很舒适，涵盖了10到20度。</t>
  </si>
  <si>
    <t>范围系列range，轻松记住不迷茫</t>
  </si>
  <si>
    <t>rational</t>
  </si>
  <si>
    <t>ratio</t>
  </si>
  <si>
    <t>ratio（理性） + -al（形容词后缀）→ 具有理性的 → 理性的；合理的</t>
  </si>
  <si>
    <t>理性的；合理的</t>
  </si>
  <si>
    <t>/ˈræʃnəl/</t>
  </si>
  <si>
    <t>We need to make a rational choice.</t>
  </si>
  <si>
    <t>我们需要做一个合理的选择。</t>
  </si>
  <si>
    <t>做选择时，要rational（理性的），ratio（理性）帮你避开冲动，选对方向。</t>
  </si>
  <si>
    <t>理性后缀加al，合理就是rational</t>
  </si>
  <si>
    <t>react</t>
  </si>
  <si>
    <t>re-</t>
  </si>
  <si>
    <t>re（再，回） + act（行动）→ 回应行动 → 反应；作出反应</t>
  </si>
  <si>
    <t>反应；作出反应</t>
  </si>
  <si>
    <t>/riˈækt/</t>
  </si>
  <si>
    <t>She reacted angrily to the bad news.</t>
  </si>
  <si>
    <t>她对这个坏消息作出了愤怒的反应。</t>
  </si>
  <si>
    <t>听到坏消息，她react（反应）激烈，re（再）act（行动）起来反驳。</t>
  </si>
  <si>
    <t>再次行动react</t>
  </si>
  <si>
    <t>recover</t>
  </si>
  <si>
    <t>cover</t>
  </si>
  <si>
    <t>re（重新） + cover（覆盖，恢复）→ 重新恢复状态 → 恢复；康复</t>
  </si>
  <si>
    <t>恢复；康复</t>
  </si>
  <si>
    <t>/rɪˈkʌvər/</t>
  </si>
  <si>
    <t>He recovered from his injury quickly.</t>
  </si>
  <si>
    <t>他的伤很快就恢复了。</t>
  </si>
  <si>
    <t>受伤后，他recover（康复），re（重新）cover（覆盖）健康的身体。</t>
  </si>
  <si>
    <t>重新覆盖recover，身体康复不用愁</t>
  </si>
  <si>
    <t>refine</t>
  </si>
  <si>
    <t>fine</t>
  </si>
  <si>
    <t>re（再次） + fine（精细）→ 再次精细加工 → 提炼；改进</t>
  </si>
  <si>
    <t>提炼；改进</t>
  </si>
  <si>
    <t>/rɪˈfaɪn/</t>
  </si>
  <si>
    <t>The factory refines sugar from sugarcane.</t>
  </si>
  <si>
    <t>工厂从甘蔗中提炼糖。</t>
  </si>
  <si>
    <t>工厂refine（提炼）糖时，re（再次）fine（精细）处理甘蔗汁，得到纯净的糖。</t>
  </si>
  <si>
    <t>再次精细是refine，提炼改进记心间</t>
  </si>
  <si>
    <t>reform</t>
  </si>
  <si>
    <t>re（重新） + form（形状，形式）→ 重新塑造形式 → 改革；改造</t>
  </si>
  <si>
    <t>改革；改造</t>
  </si>
  <si>
    <t>/rɪˈfɔːm/</t>
  </si>
  <si>
    <t>The government decided to reform the education system.</t>
  </si>
  <si>
    <t>政府决定改革教育体系。</t>
  </si>
  <si>
    <t>政府reform（改革）教育，re（重新）form（塑造）新的体系，让学生受益。</t>
  </si>
  <si>
    <t>重新塑造是reform，改革改造记心中</t>
  </si>
  <si>
    <t>re（重新） + form（形状，形式）→ 重新塑造的结果 → 改革；改良</t>
  </si>
  <si>
    <t>改革；改良</t>
  </si>
  <si>
    <t>/ˈrɪfɔːm/</t>
  </si>
  <si>
    <t>The reform of the tax system is necessary.</t>
  </si>
  <si>
    <t>税收体系的改革是必要的。</t>
  </si>
  <si>
    <t>税收reform（改革）是大事，re（重新）form（形式）带来公平。</t>
  </si>
  <si>
    <t>改革结果是reform，名词形式要记牢</t>
  </si>
  <si>
    <t>regardless</t>
  </si>
  <si>
    <t>gard</t>
  </si>
  <si>
    <t>re(再)+gard(看)+less(无) → 不再看顾虑 → 不管怎样</t>
  </si>
  <si>
    <t>不管怎样；无论如何</t>
  </si>
  <si>
    <t>/rɪˈɡɑːdləs/</t>
  </si>
  <si>
    <t>She went to school regardless of the rain.</t>
  </si>
  <si>
    <t>尽管下雨，她还是去上学了</t>
  </si>
  <si>
    <t>雨再大，她regardless（不管怎样）都要上学，re（再）gard（看）都不看天气，less（无）半分顾虑</t>
  </si>
  <si>
    <t>不管不顾regardless</t>
  </si>
  <si>
    <t>register</t>
  </si>
  <si>
    <t>gister</t>
  </si>
  <si>
    <t>re(再)+gister(带来) → 再次带信息存档 → 登记；注册</t>
  </si>
  <si>
    <t>登记；注册</t>
  </si>
  <si>
    <t>/ˈredʒɪstə(r)/</t>
  </si>
  <si>
    <t>Please register your name at the front desk.</t>
  </si>
  <si>
    <t>请在前台登记你的名字</t>
  </si>
  <si>
    <t>去酒店时，前台让你register（注册），re（再）gister（带来）身份证信息，很快拿房卡</t>
  </si>
  <si>
    <t>再次带来register（登记）</t>
  </si>
  <si>
    <t>re(再)+gister(带来) → 存信息的本子 → 登记簿</t>
  </si>
  <si>
    <t>登记簿；注册簿</t>
  </si>
  <si>
    <t>The teacher checked the attendance register.</t>
  </si>
  <si>
    <t>老师检查了考勤登记簿</t>
  </si>
  <si>
    <t>老师翻register（登记簿），上面记着re（再）gister（带来）的每日出勤信息</t>
  </si>
  <si>
    <t>信息本子register（登记簿）</t>
  </si>
  <si>
    <t>regulate</t>
  </si>
  <si>
    <t>reg</t>
  </si>
  <si>
    <t>re(加强)+reg(规则)+ate(使) → 使符合规则 → 调节；规定</t>
  </si>
  <si>
    <t>调节；规定</t>
  </si>
  <si>
    <t>/ˈreɡjuleɪt/</t>
  </si>
  <si>
    <t>Traffic lights regulate the flow of cars.</t>
  </si>
  <si>
    <t>交通灯调节车辆的流量</t>
  </si>
  <si>
    <t>交通灯regulate（调节）车流，re（加强）reg（规则）ate（使）道路有序</t>
  </si>
  <si>
    <t>加强规则regulate</t>
  </si>
  <si>
    <t>reinforce</t>
  </si>
  <si>
    <t>re(再)+in(进入)+force(力量) → 再注力量 → 加强；巩固</t>
  </si>
  <si>
    <t>加强；巩固</t>
  </si>
  <si>
    <t>/ˌriːɪnˈfɔːs/</t>
  </si>
  <si>
    <t>We need to reinforce the bridge for safety.</t>
  </si>
  <si>
    <t>为安全我们需加固桥梁</t>
  </si>
  <si>
    <t>加固桥梁时reinforce（加强），re（再）in（进）force（力量），多添砖加瓦</t>
  </si>
  <si>
    <t>再次加力reinforce</t>
  </si>
  <si>
    <t>reject</t>
  </si>
  <si>
    <t>re(回)+ject(扔) → 扔回去 → 拒绝；排斥</t>
  </si>
  <si>
    <t>拒绝；排斥</t>
  </si>
  <si>
    <t>/rɪˈdʒekt/</t>
  </si>
  <si>
    <t>He rejected my party invitation.</t>
  </si>
  <si>
    <t>他拒绝了我参加派对的邀请</t>
  </si>
  <si>
    <t>我邀请他，他却reject（拒绝），re（回）ject（扔）掉请柬，真失望</t>
  </si>
  <si>
    <t>扔回去是reject</t>
  </si>
  <si>
    <t>re(回)+ject(扔) → 被扔回的东西 → 次品</t>
  </si>
  <si>
    <t>次品；被拒的人</t>
  </si>
  <si>
    <t>/ˈriːdʒekt/</t>
  </si>
  <si>
    <t>This product is a reject due to poor quality.</t>
  </si>
  <si>
    <t>这产品因质量差是次品</t>
  </si>
  <si>
    <t>货架上的reject（次品），是被re（回）ject（扔）出的不合格品</t>
  </si>
  <si>
    <t>被扔次品reject</t>
  </si>
  <si>
    <t>relate</t>
  </si>
  <si>
    <t>lat</t>
  </si>
  <si>
    <t>re(回) + lat(放) → 放回一起 → 联系；叙述</t>
  </si>
  <si>
    <t>联系；讲述</t>
  </si>
  <si>
    <t>/rɪˈleɪt/</t>
  </si>
  <si>
    <t>I can relate this story to my own experience.</t>
  </si>
  <si>
    <t>我能把这个故事和我的经历联系起来。</t>
  </si>
  <si>
    <t>当我 relate (联系) 故事和经历时，re (回) lat (放) 回过往的片段，画面变得清晰。</t>
  </si>
  <si>
    <t>放回联系是relate</t>
  </si>
  <si>
    <t>relevant</t>
  </si>
  <si>
    <t>lev</t>
  </si>
  <si>
    <t>re(再) + lev(升) + ant(形容词后缀) → 与主题升起相关的 → 相关的</t>
  </si>
  <si>
    <t>相关的</t>
  </si>
  <si>
    <t>/ˈreləvənt/</t>
  </si>
  <si>
    <t>His answer is not relevant to the question.</t>
  </si>
  <si>
    <t>他的回答和问题不相关。</t>
  </si>
  <si>
    <t>讨论时，只有 relevant (相关的) 观点才会被 re (再) lev (升) 到桌面，不相关的会被忽略。</t>
  </si>
  <si>
    <t>相关观点relevant</t>
  </si>
  <si>
    <t>reliable</t>
  </si>
  <si>
    <t>li</t>
  </si>
  <si>
    <t>re(再) + li(绑) + able(能...) → 能再次绑定的 → 可靠的</t>
  </si>
  <si>
    <t>可靠的；可信赖的</t>
  </si>
  <si>
    <t>/rɪˈlaɪəbl/</t>
  </si>
  <si>
    <t>She is a reliable friend who always helps me.</t>
  </si>
  <si>
    <t>她是个可靠的朋友，总是帮助我。</t>
  </si>
  <si>
    <t>朋友很 reliable (可靠的)，我 re (再) 次 li (绑) 在她身边，感觉很安心。</t>
  </si>
  <si>
    <t>能绑可靠reliable</t>
  </si>
  <si>
    <t>relieve</t>
  </si>
  <si>
    <t>liev</t>
  </si>
  <si>
    <t>re(再) + liev(轻) → 再次变轻 → 减轻；缓解</t>
  </si>
  <si>
    <t>减轻；缓解</t>
  </si>
  <si>
    <t>/rɪˈliːv/</t>
  </si>
  <si>
    <t>This medicine will relieve your headache soon.</t>
  </si>
  <si>
    <t>这种药很快会缓解你的头痛。</t>
  </si>
  <si>
    <t>吃了药后，头痛 relieve (缓解) 了，身体 re (再) 次 liev (轻) 松起来。</t>
  </si>
  <si>
    <t>再次变轻relieve</t>
  </si>
  <si>
    <t>rely</t>
  </si>
  <si>
    <t>/rɪˈlaɪ/</t>
  </si>
  <si>
    <t>You can rely on your teacher for advice.</t>
  </si>
  <si>
    <t>你可以依靠老师的建议。</t>
  </si>
  <si>
    <t>遇到难题时，我 rely (依赖) 老师，就像 re (再) 次找到方向一样踏实。</t>
  </si>
  <si>
    <t>依赖依靠是rely</t>
  </si>
  <si>
    <t>remark</t>
  </si>
  <si>
    <t>mark</t>
  </si>
  <si>
    <t>re(再)+mark(标记)→再次标记或发表意见→评论；说起</t>
  </si>
  <si>
    <t>评论；说起</t>
  </si>
  <si>
    <t>/rɪˈmɑːk/</t>
  </si>
  <si>
    <t>She remarked that the story was touching.</t>
  </si>
  <si>
    <t>她评论说这个故事很感人。</t>
  </si>
  <si>
    <t>她读故事时 remark (评论)，re (再) mark (标记) 了感人段落，还和家人分享感受。</t>
  </si>
  <si>
    <t>再标记即remark</t>
  </si>
  <si>
    <t>re(再)+mark(标记)→再次标记的内容→言论；评论</t>
  </si>
  <si>
    <t>言论；评论</t>
  </si>
  <si>
    <t>/ˈrɪmɑːk/</t>
  </si>
  <si>
    <t>His funny remark made us laugh.</t>
  </si>
  <si>
    <t>他有趣的言论让我们笑了。</t>
  </si>
  <si>
    <t>他的 remark (言论) 太逗了，re (再) mark (标记) 的笑点大家都立刻get到。</t>
  </si>
  <si>
    <t>言论评论remark</t>
  </si>
  <si>
    <t>remarkable</t>
  </si>
  <si>
    <t>re(再)+mark(标记)+able(能...的)→能被再次标记的→值得注意的；显著的</t>
  </si>
  <si>
    <t>显著的；了不起的</t>
  </si>
  <si>
    <t>/rɪˈmɑːkəbl/</t>
  </si>
  <si>
    <t>She has a remarkable memory.</t>
  </si>
  <si>
    <t>她有惊人的记忆力。</t>
  </si>
  <si>
    <t>她的记忆力 remarkable (显著)，re (再) mark (标记) 过的内容永远不会忘，真了不起。</t>
  </si>
  <si>
    <t>能再标记remarkable</t>
  </si>
  <si>
    <t>remote</t>
  </si>
  <si>
    <t>mote</t>
  </si>
  <si>
    <t>re(远)+mote(移动)→移到远处的→遥远的；偏僻的</t>
  </si>
  <si>
    <t>遥远的；偏僻的</t>
  </si>
  <si>
    <t>/rɪˈməʊt/</t>
  </si>
  <si>
    <t>We live in a remote mountain area.</t>
  </si>
  <si>
    <t>我们住在偏远的山区。</t>
  </si>
  <si>
    <t>山区 remote (遥远)，re (远) mote (移动) 很久才能到镇上买东西。</t>
  </si>
  <si>
    <t>远移动是remote</t>
  </si>
  <si>
    <t>remove</t>
  </si>
  <si>
    <t>move</t>
  </si>
  <si>
    <t>re(回)+move(移动)→移回去→移除；拿走</t>
  </si>
  <si>
    <t>移除；拿走</t>
  </si>
  <si>
    <t>/rɪˈmuːv/</t>
  </si>
  <si>
    <t>Please remove your shoes before entering.</t>
  </si>
  <si>
    <t>进门请脱鞋。</t>
  </si>
  <si>
    <t>进门要 remove (移除) 鞋子，re (回) move (移动) 到鞋架上就整洁啦。</t>
  </si>
  <si>
    <t>移回去即remove</t>
  </si>
  <si>
    <t>replace</t>
  </si>
  <si>
    <t>place</t>
  </si>
  <si>
    <t>re(再)+place(放置)→再次放置→替换；代替</t>
  </si>
  <si>
    <t>替换；代替</t>
  </si>
  <si>
    <t>/rɪˈpleɪs/</t>
  </si>
  <si>
    <t>I need to replace my old phone.</t>
  </si>
  <si>
    <t>我需要替换我的旧手机。</t>
  </si>
  <si>
    <t>旧手机要 replace (替换)，re (再) place (放置) 新手机就能正常使用啦。</t>
  </si>
  <si>
    <t>再次放置replace</t>
  </si>
  <si>
    <t>represent</t>
  </si>
  <si>
    <t>present</t>
  </si>
  <si>
    <t>re(再)+present(呈现)→再次呈现以代替某人→代表；象征</t>
  </si>
  <si>
    <t>代表；象征；表现</t>
  </si>
  <si>
    <t>/ˌreprɪˈzent/</t>
  </si>
  <si>
    <t>She represents our school in the competition.</t>
  </si>
  <si>
    <t>她代表我们学校参加比赛。</t>
  </si>
  <si>
    <t>她 represent（代表）学校参赛时，re（再）present（呈现）出最好的一面，赢得了掌声。</t>
  </si>
  <si>
    <t>再次呈现是represent</t>
  </si>
  <si>
    <t>require</t>
  </si>
  <si>
    <t>re(再)+quire(寻求)→再次寻求某物→需要；要求</t>
  </si>
  <si>
    <t>需要；要求</t>
  </si>
  <si>
    <t>/rɪˈkwaɪər/</t>
  </si>
  <si>
    <t>The teacher requires us to finish homework on time.</t>
  </si>
  <si>
    <t>老师要求我们按时完成作业。</t>
  </si>
  <si>
    <t>老师 require（要求）我们按时交作业，re（再）quire（寻求）大家养成好习惯。</t>
  </si>
  <si>
    <t>再次寻求是require</t>
  </si>
  <si>
    <t>research</t>
  </si>
  <si>
    <t>search</t>
  </si>
  <si>
    <t>re(再)+search(搜索)→再次深入搜索信息→研究；调查</t>
  </si>
  <si>
    <t>研究；调查</t>
  </si>
  <si>
    <t>/rɪˈsɜːtʃ/</t>
  </si>
  <si>
    <t>We research the city's history for the project.</t>
  </si>
  <si>
    <t>我们为这个项目研究城市的历史。</t>
  </si>
  <si>
    <t>我们 research（研究）城市历史时，re（再）search（搜索）了很多老照片和资料。</t>
  </si>
  <si>
    <t>再次搜索是research</t>
  </si>
  <si>
    <t>reserve</t>
  </si>
  <si>
    <t>serve</t>
  </si>
  <si>
    <t>re(再)+serve(保存)→再次保存不使用→保留；预订</t>
  </si>
  <si>
    <t>保留；预订</t>
  </si>
  <si>
    <t>/rɪˈzɜːv/</t>
  </si>
  <si>
    <t>Please reserve a ticket for me.</t>
  </si>
  <si>
    <t>请帮我预订一张票。</t>
  </si>
  <si>
    <t>请帮我 reserve（预订）票，re（再）serve（保存）这个座位别被别人占了。</t>
  </si>
  <si>
    <t>再次保存是reserve</t>
  </si>
  <si>
    <t>resist</t>
  </si>
  <si>
    <t>re(反)+sist(站立)→反向站立对抗→抵抗；忍住</t>
  </si>
  <si>
    <t>抵抗；忍住</t>
  </si>
  <si>
    <t>/rɪˈzɪst/</t>
  </si>
  <si>
    <t>He resisted the temptation of candy.</t>
  </si>
  <si>
    <t>他抵抗住了糖果的诱惑。</t>
  </si>
  <si>
    <t>他 resist（抵抗）糖果诱惑时，re（反）sist（站立）在糖果前不动心。</t>
  </si>
  <si>
    <t>反向站立是resist</t>
  </si>
  <si>
    <t>resolve</t>
  </si>
  <si>
    <t>solv</t>
  </si>
  <si>
    <t>re(重新)+solv(松开)→重新松开问题的结→解决；决心</t>
  </si>
  <si>
    <t>解决；决心</t>
  </si>
  <si>
    <t>/rɪˈzɒlv/</t>
  </si>
  <si>
    <t>I resolve to study harder this term.</t>
  </si>
  <si>
    <t>我决心这学期更努力学习。</t>
  </si>
  <si>
    <t>我resolve（决心）要重新（re）松开（solv）学习上的难题，每天都认真听讲。</t>
  </si>
  <si>
    <t>重新松开难题，就是resolve</t>
  </si>
  <si>
    <t>re(重新)+solv(松开)→重新松开后的坚定状态→决心</t>
  </si>
  <si>
    <t>决心；决意</t>
  </si>
  <si>
    <t>/ˈrɪzɒlv/</t>
  </si>
  <si>
    <t>She has a strong resolve to finish the task.</t>
  </si>
  <si>
    <t>她有完成任务的坚定决心。</t>
  </si>
  <si>
    <t>她的resolve（决心）来自重新（re）松开（solv）困难后的坚持，从不轻易放弃。</t>
  </si>
  <si>
    <t>坚定决心resolve</t>
  </si>
  <si>
    <t>restrict</t>
  </si>
  <si>
    <t>re(回)+strict(拉紧)→向后拉紧→限制；约束</t>
  </si>
  <si>
    <t>限制；约束</t>
  </si>
  <si>
    <t>/rɪˈstrɪkt/</t>
  </si>
  <si>
    <t>We must restrict our spending.</t>
  </si>
  <si>
    <t>我们必须限制开支。</t>
  </si>
  <si>
    <t>为了省钱，我们restrict（限制）开支，re（回）strict（拉紧）钱包的拉链，不随便买东西。</t>
  </si>
  <si>
    <t>向后拉紧restrict</t>
  </si>
  <si>
    <t>reveal</t>
  </si>
  <si>
    <t>veil</t>
  </si>
  <si>
    <t>re(相反，去掉)+veil(面纱)→去掉面纱→揭露；显示</t>
  </si>
  <si>
    <t>揭露；显示</t>
  </si>
  <si>
    <t>/rɪˈviːl/</t>
  </si>
  <si>
    <t>The report revealed some important facts.</t>
  </si>
  <si>
    <t>报告揭露了一些重要事实。</t>
  </si>
  <si>
    <t>记者reveal（揭露）真相时，就像去掉（re）面纱（veil），让大家看到事情的本质。</t>
  </si>
  <si>
    <t>揭开面纱reveal</t>
  </si>
  <si>
    <t>revenue</t>
  </si>
  <si>
    <t>ven</t>
  </si>
  <si>
    <t>re(回)+ven(来)→回来的东西→收入；收益</t>
  </si>
  <si>
    <t>收入；收益</t>
  </si>
  <si>
    <t>/ˈrevənjuː/</t>
  </si>
  <si>
    <t>The company's revenue increased last year.</t>
  </si>
  <si>
    <t>公司去年的收入增加了。</t>
  </si>
  <si>
    <t>公司的revenue（收入）是客户re（回）ven（来）的钱，是维持运营的关键。</t>
  </si>
  <si>
    <t>回来的钱revenue</t>
  </si>
  <si>
    <t>reverse</t>
  </si>
  <si>
    <t>re(相反)+vers(转)→向相反方向转→反转；颠倒</t>
  </si>
  <si>
    <t>反转；颠倒</t>
  </si>
  <si>
    <t>/rɪˈvɜːs/</t>
  </si>
  <si>
    <t>Please reverse the order of these words.</t>
  </si>
  <si>
    <t>请颠倒这些单词的顺序。</t>
  </si>
  <si>
    <t>老师让我reverse（颠倒）单词顺序，就是把它们向相反（re）方向转（vers），重新排列。</t>
  </si>
  <si>
    <t>相反转动reverse</t>
  </si>
  <si>
    <t>re(相反)+vers(转)→转向相反的→相反的；反向的</t>
  </si>
  <si>
    <t>相反的；反向的</t>
  </si>
  <si>
    <t>The reverse side of the coin has a picture of a bird.</t>
  </si>
  <si>
    <t>硬币的反面有一只鸟的图案。</t>
  </si>
  <si>
    <t>硬币的reverse（反面）是和正面相反（re）转（vers）过来的那一面，画着小鸟。</t>
  </si>
  <si>
    <t>相反方向reverse(adj.)</t>
  </si>
  <si>
    <t>re(相反)+vers(转)→相反的状态→相反；反面</t>
  </si>
  <si>
    <t>相反；反面</t>
  </si>
  <si>
    <t>The result was the reverse of what we expected.</t>
  </si>
  <si>
    <t>结果和我们预期的相反。</t>
  </si>
  <si>
    <t>这次考试结果是reverse（相反）的，和我们re（相反）vers（转）的预期不一样，有点意外。</t>
  </si>
  <si>
    <t>相反状态reverse(n.)</t>
  </si>
  <si>
    <t>rigid</t>
  </si>
  <si>
    <t>rig</t>
  </si>
  <si>
    <t>rig(直，硬)+id(形容词后缀)→直硬的→僵硬的；严格的</t>
  </si>
  <si>
    <t>僵硬的；严格的</t>
  </si>
  <si>
    <t>/rɪdʒɪd/</t>
  </si>
  <si>
    <t>The rules are too rigid to change.</t>
  </si>
  <si>
    <t>这些规则太严格了，无法更改。</t>
  </si>
  <si>
    <t>这个 rigid（严格的）规则像rig（直）的棍子一样id（形容词后缀），一点都不能变通。</t>
  </si>
  <si>
    <t>直硬后缀id，就是rigid</t>
  </si>
  <si>
    <t>role</t>
  </si>
  <si>
    <t>角色；作用</t>
  </si>
  <si>
    <t>/rəʊl/</t>
  </si>
  <si>
    <t>She plays the role of a doctor in the movie.</t>
  </si>
  <si>
    <t>她在电影里扮演医生的角色。</t>
  </si>
  <si>
    <t>她在电影里扮演 role（角色），这个角色的作用很关键，大家都记住了。</t>
  </si>
  <si>
    <t>角色作用是role</t>
  </si>
  <si>
    <t>routine</t>
  </si>
  <si>
    <t>rut</t>
  </si>
  <si>
    <t>rut(路径)+ine(名词后缀)→每天走的路径→日常事务；常规</t>
  </si>
  <si>
    <t>日常事务；常规</t>
  </si>
  <si>
    <t>/ruːˈtiːn/</t>
  </si>
  <si>
    <t>I follow a strict morning routine every day.</t>
  </si>
  <si>
    <t>我每天遵循严格的早晨常规。</t>
  </si>
  <si>
    <t>每天早上的 routine（常规），就是沿着rut（路径）ine（后缀）走，从不改变。</t>
  </si>
  <si>
    <t>日常路径routine</t>
  </si>
  <si>
    <t>satisfy</t>
  </si>
  <si>
    <t>satis</t>
  </si>
  <si>
    <t>satis(足够)+fy(使...)→使达到足够的程度→满足；使满意</t>
  </si>
  <si>
    <t>满足；使满意</t>
  </si>
  <si>
    <t>/ˈsætɪsfaɪ/</t>
  </si>
  <si>
    <t>The delicious food satisfies my taste buds.</t>
  </si>
  <si>
    <t>美味的食物满足了我的味蕾。</t>
  </si>
  <si>
    <t>这美食satis（足够）fy（使）我满足，satisfy的感觉太棒了。</t>
  </si>
  <si>
    <t>足够使成satisfy</t>
  </si>
  <si>
    <t>scheme</t>
  </si>
  <si>
    <t>计划；方案</t>
  </si>
  <si>
    <t>/skiːm/</t>
  </si>
  <si>
    <t>They designed a scheme to help the poor.</t>
  </si>
  <si>
    <t>他们设计了一个帮助穷人的方案。</t>
  </si>
  <si>
    <t>他们 scheme（计划）帮助穷人，这个方案的思路很清晰。</t>
  </si>
  <si>
    <t>计划方案scheme</t>
  </si>
  <si>
    <t>scope</t>
  </si>
  <si>
    <t>scope(看) → 看的范围 → 范围；视野</t>
  </si>
  <si>
    <t>范围；视野</t>
  </si>
  <si>
    <t>/skəʊp/</t>
  </si>
  <si>
    <t>The scope of this book covers basic English grammar.</t>
  </si>
  <si>
    <t>这本书的范围涵盖基础英语语法。</t>
  </si>
  <si>
    <t>这本书的scope（范围）很广，涵盖了我们需要看（scope词根）的基础语法知识，学习起来很清晰。</t>
  </si>
  <si>
    <t>看的范围是scope</t>
  </si>
  <si>
    <t>secure</t>
  </si>
  <si>
    <t>cure</t>
  </si>
  <si>
    <t>se(离开)+cure(关心) → 不用关心危险 → 安全的；牢固的</t>
  </si>
  <si>
    <t>安全的；牢固的</t>
  </si>
  <si>
    <t>/sɪˈkjʊə(r)/</t>
  </si>
  <si>
    <t>The box is secure with a strong lock.</t>
  </si>
  <si>
    <t>这个盒子用一把坚固的锁锁得很牢固。</t>
  </si>
  <si>
    <t>这个盒子secure（牢固），se（不让）小偷 cure（得逞），放在家里特别安心。</t>
  </si>
  <si>
    <t>离开担忧是secure（形）</t>
  </si>
  <si>
    <t>se-</t>
  </si>
  <si>
    <t>se(离开)+cure(关心) → 使离开危险，不用关心 → 使安全；保护</t>
  </si>
  <si>
    <t>使安全；保护</t>
  </si>
  <si>
    <t>He secured his bike with a heavy chain.</t>
  </si>
  <si>
    <t>他用一条粗链条把自行车锁好（保护）。</t>
  </si>
  <si>
    <t>他secure（锁好）自行车，se（不让）别人偷，cure（消除）自己的担忧，出门更放心。</t>
  </si>
  <si>
    <t>保护安全是secure（动）</t>
  </si>
  <si>
    <t>sensitive</t>
  </si>
  <si>
    <t>sens(感觉)+itive(易...的) → 易有感觉的 → 敏感的；易受影响的</t>
  </si>
  <si>
    <t>敏感的；易受影响的</t>
  </si>
  <si>
    <t>/ˈsensətɪv/</t>
  </si>
  <si>
    <t>She is sensitive to cold weather and wears a coat even in spring.</t>
  </si>
  <si>
    <t>她对寒冷天气很敏感，即使春天也穿外套。</t>
  </si>
  <si>
    <t>她sensitive（敏感），sens（感觉）太itive（容易）被冷风刺激，总是裹得严严实实。</t>
  </si>
  <si>
    <t>感觉易受是sensitive</t>
  </si>
  <si>
    <t>itive</t>
  </si>
  <si>
    <t>sequence</t>
  </si>
  <si>
    <t>sequ(跟随)+ence(名词后缀) → 跟随的顺序 → 序列；顺序</t>
  </si>
  <si>
    <t>序列；顺序</t>
  </si>
  <si>
    <t>/ˈsiːkwəns/</t>
  </si>
  <si>
    <t>Please arrange the letters in alphabetical sequence.</t>
  </si>
  <si>
    <t>请按字母顺序排列这些字母。</t>
  </si>
  <si>
    <t>排列字母时要sequ（跟随）正确的ence（顺序），这就是sequence（序列），排列完特别整齐。</t>
  </si>
  <si>
    <t>跟随顺序是sequence</t>
  </si>
  <si>
    <t>significant</t>
  </si>
  <si>
    <t>sign(标记)+ific(做...的)+ant(的) → 做出有标记性的 → 重要的；显著的</t>
  </si>
  <si>
    <t>重要的；显著的</t>
  </si>
  <si>
    <t>/sɪɡˈnɪfɪkənt/</t>
  </si>
  <si>
    <t>This discovery is significant for our country's science.</t>
  </si>
  <si>
    <t>这个发现对我国的科学很重要。</t>
  </si>
  <si>
    <t>这个发现significant（重要），因为它有sign（标记）一样的ific（意义），让所有人都记住了这个时刻。</t>
  </si>
  <si>
    <t>标记意义显significant</t>
  </si>
  <si>
    <t>ific</t>
  </si>
  <si>
    <t>simulate</t>
  </si>
  <si>
    <t>simul</t>
  </si>
  <si>
    <t>simul(相似)+ate(使...)→使事物变得与原物相似→模拟；模仿</t>
  </si>
  <si>
    <t>模拟；模仿</t>
  </si>
  <si>
    <t>/ˈsɪmjuleɪt/</t>
  </si>
  <si>
    <t>The robot can simulate human speech.</t>
  </si>
  <si>
    <t>这个机器人能模拟人类的语音。</t>
  </si>
  <si>
    <t>机器人simulate（模拟）人类语音时，simul（相似）的发音让我差点以为是真人在说话。</t>
  </si>
  <si>
    <t>模拟相似simulate</t>
  </si>
  <si>
    <t>simultaneously</t>
  </si>
  <si>
    <t>taneous</t>
  </si>
  <si>
    <t>ly</t>
  </si>
  <si>
    <t>simul(同时)+taneous(...的)+ly(副词后缀)→表示动作同时发生→同时地</t>
  </si>
  <si>
    <t>同时地</t>
  </si>
  <si>
    <t>/ˌsaɪmlˈteɪniəsli/</t>
  </si>
  <si>
    <t>They started singing simultaneously.</t>
  </si>
  <si>
    <t>他们同时开始唱歌。</t>
  </si>
  <si>
    <t>大家simultaneously（同时地）开口唱歌，simul（同时）的旋律让整个房间充满了欢乐。</t>
  </si>
  <si>
    <t>同时发生simultaneously</t>
  </si>
  <si>
    <t>skeptical</t>
  </si>
  <si>
    <t>skept</t>
  </si>
  <si>
    <t>ical</t>
  </si>
  <si>
    <t>skept(怀疑)+ical(形容词后缀)→表示持有怀疑态度→怀疑的；不相信的</t>
  </si>
  <si>
    <t>怀疑的；不相信的</t>
  </si>
  <si>
    <t>/ˈskeptɪkl/</t>
  </si>
  <si>
    <t>She was skeptical about his excuse.</t>
  </si>
  <si>
    <t>她对他的借口持怀疑态度。</t>
  </si>
  <si>
    <t>面对他的借口，她露出skeptical（怀疑）的表情，skept（怀疑）的眼神让他不敢直视。</t>
  </si>
  <si>
    <t>怀疑态度skeptical</t>
  </si>
  <si>
    <t>slight</t>
  </si>
  <si>
    <t>轻微的；微小的</t>
  </si>
  <si>
    <t>/slaɪt/</t>
  </si>
  <si>
    <t>There is a slight wind blowing outside.</t>
  </si>
  <si>
    <t>外面吹着轻微的风。</t>
  </si>
  <si>
    <t>感受到外面slight（轻微）的风，我不禁缩了缩脖子，这微小的凉意提醒我该加件衣服了。</t>
  </si>
  <si>
    <t>微小轻微slight</t>
  </si>
  <si>
    <t>specify</t>
  </si>
  <si>
    <t>spec</t>
  </si>
  <si>
    <t>spec(看)+ify(使...)→使细节被看到→明确说明；指定</t>
  </si>
  <si>
    <t>明确说明；指定</t>
  </si>
  <si>
    <t>/ˈspesɪfaɪ/</t>
  </si>
  <si>
    <t>Please specify your needs on the order form.</t>
  </si>
  <si>
    <t>请在订单上明确说明你的需求。</t>
  </si>
  <si>
    <t>填写订单时，你要specify（明确说明）需求，spec（看）清楚每个选项，ify（使）细节都不遗漏。</t>
  </si>
  <si>
    <t>看细节+ify→specify</t>
  </si>
  <si>
    <t>stable</t>
  </si>
  <si>
    <t>st</t>
  </si>
  <si>
    <t>st(站立)+able(可...的)→能站立稳固的→稳定的；稳固的</t>
  </si>
  <si>
    <t>稳定的；稳固的</t>
  </si>
  <si>
    <t>/ˈsteɪbl/</t>
  </si>
  <si>
    <t>The old house has a stable foundation.</t>
  </si>
  <si>
    <t>这座老房子地基稳固。</t>
  </si>
  <si>
    <t>老房子stable（稳定的），st（站立）了几十年，able（能够）抵御风雨。</t>
  </si>
  <si>
    <t>站立稳+able→stable</t>
  </si>
  <si>
    <t>statistic</t>
  </si>
  <si>
    <t>stat</t>
  </si>
  <si>
    <t>istic</t>
  </si>
  <si>
    <t>stat(状态，情况)+istic(相关的)→反映状态情况的数据→统计数据</t>
  </si>
  <si>
    <t>统计数据</t>
  </si>
  <si>
    <t>/stəˈtɪstɪk/</t>
  </si>
  <si>
    <t>These statistics help us understand the trend.</t>
  </si>
  <si>
    <t>这些统计数据帮助我们了解趋势。</t>
  </si>
  <si>
    <t>分析趋势时，statistic（统计数据）里的stat（状态）很关键，istic（相关的）数字很直观。</t>
  </si>
  <si>
    <t>状态数据statistic</t>
  </si>
  <si>
    <t>strategy</t>
  </si>
  <si>
    <t>strat</t>
  </si>
  <si>
    <t>egy</t>
  </si>
  <si>
    <t>strat(层，层级)+egy(...术)→分层规划的方法→策略；战略</t>
  </si>
  <si>
    <t>策略；战略</t>
  </si>
  <si>
    <t>/ˈstrætədʒi/</t>
  </si>
  <si>
    <t>Our team has a new strategy for the match.</t>
  </si>
  <si>
    <t>我们队对这场比赛有新策略。</t>
  </si>
  <si>
    <t>比赛前，我们制定strategy（策略），strat（分层）安排战术，egy（术）助我们获胜。</t>
  </si>
  <si>
    <t>分层规划strategy</t>
  </si>
  <si>
    <t>strengthen</t>
  </si>
  <si>
    <t>strength</t>
  </si>
  <si>
    <t>en</t>
  </si>
  <si>
    <t>strength(力量)+en(使...)→使力量增强→加强；巩固</t>
  </si>
  <si>
    <t>/ˈstreŋθn/</t>
  </si>
  <si>
    <t>We need to strengthen our friendship.</t>
  </si>
  <si>
    <t>我们需要巩固我们的友谊。</t>
  </si>
  <si>
    <t>要strengthen（巩固）友谊，就多陪伴彼此，让strength（力量）en（使）变得更强。</t>
  </si>
  <si>
    <t>力量加en→strengthen</t>
  </si>
  <si>
    <t>stress</t>
  </si>
  <si>
    <t>强调；使紧张</t>
  </si>
  <si>
    <t>/stres/</t>
  </si>
  <si>
    <t>The teacher stressed the need for carefulness.</t>
  </si>
  <si>
    <t>老师stress（强调）我们做题要细心，这让有些同学有点stress（紧张），但都是为了我们好。</t>
  </si>
  <si>
    <t>强调紧张是stress</t>
  </si>
  <si>
    <t>压力；重音</t>
  </si>
  <si>
    <t>Too much stress is bad for health.</t>
  </si>
  <si>
    <t>太多压力对健康有害。</t>
  </si>
  <si>
    <t>我最近有很多stress（压力），连背单词时都没注意到stress（重音）的位置，错了好几次。</t>
  </si>
  <si>
    <t>压力重音是stress</t>
  </si>
  <si>
    <t>structure</t>
  </si>
  <si>
    <t>struct（建造）+ure（名词后缀）→建造出的形态→结构；构造</t>
  </si>
  <si>
    <t>结构；构造</t>
  </si>
  <si>
    <t>/ˈstrʌktʃə(r)/</t>
  </si>
  <si>
    <t>The structure of the sentence is simple.</t>
  </si>
  <si>
    <t>这个句子的结构很简单。</t>
  </si>
  <si>
    <t>分析句子structure（结构）时，要注意struct（建造）ure（后缀）是关键，每个部分都不能少。</t>
  </si>
  <si>
    <t>建造形态structure</t>
  </si>
  <si>
    <t>struct（建造）+ure（后缀）→按建造的方式组织→构造；组织</t>
  </si>
  <si>
    <t>构造；组织</t>
  </si>
  <si>
    <t>We need to structure our work properly.</t>
  </si>
  <si>
    <t>我们需要合理组织我们的工作。</t>
  </si>
  <si>
    <t>我们要structure（组织）工作流程，struct（建造）一个高效的模式，让每天都很充实。</t>
  </si>
  <si>
    <t>组织构造structure</t>
  </si>
  <si>
    <t>submit</t>
  </si>
  <si>
    <t>sub-</t>
  </si>
  <si>
    <t>sub（下）+mit（送）→往下送→提交；呈递</t>
  </si>
  <si>
    <t>提交；呈递；屈服</t>
  </si>
  <si>
    <t>/səbˈmɪt/</t>
  </si>
  <si>
    <t>You must submit your application before the deadline.</t>
  </si>
  <si>
    <t>你必须在截止日期前提交申请。</t>
  </si>
  <si>
    <t>我要submit（提交）申请，sub（下）mit（送）到办公室的信箱里，希望能通过审核。</t>
  </si>
  <si>
    <t>往下送是submit</t>
  </si>
  <si>
    <t>substitute</t>
  </si>
  <si>
    <t>stitut</t>
  </si>
  <si>
    <t>sub（代替）+stitut（站立）+e→代替站立的人或物→替代品；代替者</t>
  </si>
  <si>
    <t>替代品；代替者</t>
  </si>
  <si>
    <t>/ˈsʌbstɪtjuːt/</t>
  </si>
  <si>
    <t>Tom is a substitute for the injured player.</t>
  </si>
  <si>
    <t>汤姆是受伤球员的代替者。</t>
  </si>
  <si>
    <t>受伤球员的substitute（代替者）Tom，sub（代替）stitut（站立）在场上，表现很出色。</t>
  </si>
  <si>
    <t>代替站立substitute</t>
  </si>
  <si>
    <t>sub（代替）+stitut（站立）+e→代替站立→代替；替换</t>
  </si>
  <si>
    <t>代替；替换</t>
  </si>
  <si>
    <t>We can substitute milk with soy milk.</t>
  </si>
  <si>
    <t>我们可以用豆奶代替牛奶。</t>
  </si>
  <si>
    <t>妈妈用豆奶substitute（代替）牛奶做早餐，sub（代替）stitut（站立）原来牛奶的位置，味道也很好。</t>
  </si>
  <si>
    <t>替换代替substitute</t>
  </si>
  <si>
    <t>substantial</t>
  </si>
  <si>
    <t>sub（下）+stant（站立）+ial（形容词后缀）→站在下面坚实的→大量的；实质的；坚固的</t>
  </si>
  <si>
    <t>大量的；实质的；坚固的</t>
  </si>
  <si>
    <t>/səbˈstænʃl/</t>
  </si>
  <si>
    <t>There is a substantial increase in sales this year.</t>
  </si>
  <si>
    <t>今年销售额有大量增长。</t>
  </si>
  <si>
    <t>今年销售额substantial（大量）增长，sub（下）stant（站立）起来像坚固的基石，让公司更稳定。</t>
  </si>
  <si>
    <t>坚实大量substantial</t>
  </si>
  <si>
    <t>sufficient</t>
  </si>
  <si>
    <t>suf-</t>
  </si>
  <si>
    <t>suf(充分) + fic(做) + -ient(形容词后缀) → 做得足够充分的 → 足够的；充足的</t>
  </si>
  <si>
    <t>足够的；充足的</t>
  </si>
  <si>
    <t>/səˈfɪʃnt/</t>
  </si>
  <si>
    <t>We have sufficient time to finish the work.</t>
  </si>
  <si>
    <t>我们有足够的时间完成工作。</t>
  </si>
  <si>
    <t>当我们说有 sufficient（足够的）时间时，其实是 suf（充分）fic（做）得足够多，进度才不会赶。</t>
  </si>
  <si>
    <t>充分做是 sufficient</t>
  </si>
  <si>
    <t>survive</t>
  </si>
  <si>
    <t>sur-</t>
  </si>
  <si>
    <t>viv</t>
  </si>
  <si>
    <t>sur(超过) + viv(生命) + -e → 超过生命的极限 → 幸存；存活</t>
  </si>
  <si>
    <t>幸存；存活</t>
  </si>
  <si>
    <t>/səˈvaɪv/</t>
  </si>
  <si>
    <t>He survived the car accident.</t>
  </si>
  <si>
    <t>他在车祸中幸存下来。</t>
  </si>
  <si>
    <t>车祸后他能 survive（幸存），是因为 sur（超过）了 viv（生命）的极限，真的很幸运。</t>
  </si>
  <si>
    <t>超过生命 survive</t>
  </si>
  <si>
    <t>suspend</t>
  </si>
  <si>
    <t>sus-</t>
  </si>
  <si>
    <t>sus(向下) + pend(悬挂) → 向下悬挂或暂停某事 → 暂停；悬挂</t>
  </si>
  <si>
    <t>暂停；悬挂</t>
  </si>
  <si>
    <t>/səˈspend/</t>
  </si>
  <si>
    <t>The school suspended classes due to heavy rain.</t>
  </si>
  <si>
    <t>学校因大雨暂停了课程。</t>
  </si>
  <si>
    <t>学校 suspend（暂停）课时，老师把课本 sus（向下）pend（悬挂）在黑板旁，大家开心回家。</t>
  </si>
  <si>
    <t>向下悬挂 suspend</t>
  </si>
  <si>
    <t>sustain</t>
  </si>
  <si>
    <t>sus(加强) + tain(保持) → 持续保持下去 → 维持；支撑</t>
  </si>
  <si>
    <t>维持；支撑</t>
  </si>
  <si>
    <t>/səˈsteɪn/</t>
  </si>
  <si>
    <t>We need to sustain our efforts to win the game.</t>
  </si>
  <si>
    <t>我们需要持续努力才能赢得比赛。</t>
  </si>
  <si>
    <t>要 sustain（维持）努力，就得 sus（加强）tain（保持）每天的训练，才能成功。</t>
  </si>
  <si>
    <t>保持下去 sustain</t>
  </si>
  <si>
    <t>symbol</t>
  </si>
  <si>
    <t>sym-</t>
  </si>
  <si>
    <t>sym(共同) + bol(标记) → 大家共同认可的标记 → 象征；符号</t>
  </si>
  <si>
    <t>象征；符号</t>
  </si>
  <si>
    <t>/ˈsɪmbl/</t>
  </si>
  <si>
    <t>The red flag is a symbol of revolution.</t>
  </si>
  <si>
    <t>红旗是革命的象征。</t>
  </si>
  <si>
    <t>红旗是 symbol（象征）革命的，sym（共同）bol（标记）大家都熟知。</t>
  </si>
  <si>
    <t>共同标记 symbol</t>
  </si>
  <si>
    <t>technical</t>
  </si>
  <si>
    <t>tech</t>
  </si>
  <si>
    <t>tech(技艺) + -ical(形容词后缀) → 与技艺相关的 → 技术的；专业的</t>
  </si>
  <si>
    <t>技术的；专业的</t>
  </si>
  <si>
    <t>/ˈteknɪkl/</t>
  </si>
  <si>
    <t>This is a technical problem that requires expert assistance.</t>
  </si>
  <si>
    <t>这是一个需要专家协助的技术问题。</t>
  </si>
  <si>
    <t>遇到 technical（技术的）难题时，tech（技艺）方面的专家用 -ical（相关）知识轻松解决，让人佩服。</t>
  </si>
  <si>
    <t>技艺相关 technical</t>
  </si>
  <si>
    <t>technique</t>
  </si>
  <si>
    <t>tech(技艺) + -nique(表示方法) → 技艺的方法 → 技巧；方法</t>
  </si>
  <si>
    <t>技巧；方法</t>
  </si>
  <si>
    <t>/tekˈniːk/</t>
  </si>
  <si>
    <t>She improved her singing technique through daily practice.</t>
  </si>
  <si>
    <t>她通过日常练习提高了歌唱技巧。</t>
  </si>
  <si>
    <t>歌手练习 singing technique（技巧）时，tech（技艺）的nique（方法）让她的歌声更动听。</t>
  </si>
  <si>
    <t>技艺方法 technique</t>
  </si>
  <si>
    <t>technology</t>
  </si>
  <si>
    <t>techno</t>
  </si>
  <si>
    <t>techno(技术) + -logy(学科后缀) → 关于技术的学科 → 技术；科技</t>
  </si>
  <si>
    <t>技术；科技</t>
  </si>
  <si>
    <t>/tekˈnɒlədʒi/</t>
  </si>
  <si>
    <t>Modern technology makes our life more convenient.</t>
  </si>
  <si>
    <t>现代科技让我们的生活更便捷。</t>
  </si>
  <si>
    <t>modern technology（科技）改变生活，techno（技术）+ logy（学科）的发展让世界更精彩。</t>
  </si>
  <si>
    <t>技术学科 technology</t>
  </si>
  <si>
    <t>temporary</t>
  </si>
  <si>
    <t>tempor</t>
  </si>
  <si>
    <t>tempor(时间) + -ary(形容词后缀) → 与时间相关的短暂状态 → 暂时的；临时的</t>
  </si>
  <si>
    <t>暂时的；临时的</t>
  </si>
  <si>
    <t>/ˈtemprəri/</t>
  </si>
  <si>
    <t>We are living in a temporary house while our new one is being built.</t>
  </si>
  <si>
    <t>我们的新房在建时，我们住在临时房子里。</t>
  </si>
  <si>
    <t>住在 temporary（临时）房子里，tempor（时间）不长，-ary（...的）住处很快就能换成新房。</t>
  </si>
  <si>
    <t>时间短暂 temporary</t>
  </si>
  <si>
    <t>tension</t>
  </si>
  <si>
    <t>tense</t>
  </si>
  <si>
    <t>tense(拉紧) + -ion(名词后缀) → 拉紧的状态 → 紧张；张力</t>
  </si>
  <si>
    <t>紧张；张力</t>
  </si>
  <si>
    <t>/ˈtenʃn/</t>
  </si>
  <si>
    <t>The tension in the room could be felt when they argued.</t>
  </si>
  <si>
    <t>他们争论时，房间里的紧张气氛显而易见。</t>
  </si>
  <si>
    <t>争论时，tension（紧张）的气氛像拉紧的弦，tense（拉紧）的状态让人不适。</t>
  </si>
  <si>
    <t>拉紧状态是 tension</t>
  </si>
  <si>
    <t>theory</t>
  </si>
  <si>
    <t>theo</t>
  </si>
  <si>
    <t>ry</t>
  </si>
  <si>
    <t>theo(思考)+ry(名词后缀)→思考得出的系统知识→理论</t>
  </si>
  <si>
    <t>理论；学说</t>
  </si>
  <si>
    <t>/ˈθɪəri/</t>
  </si>
  <si>
    <t>We learned the theory of evolution in biology class.</t>
  </si>
  <si>
    <t>我们在生物课上学过进化论。</t>
  </si>
  <si>
    <t>生物课上，老师讲theory（理论）时说，theo（思考）出来的ry（知识）要结合实践才有用。</t>
  </si>
  <si>
    <t>theo思考加ry，理论学说theory</t>
  </si>
  <si>
    <t>threaten</t>
  </si>
  <si>
    <t>threat</t>
  </si>
  <si>
    <t>threat(威胁n.)+en(使成为v.)→使受到威胁→威胁；恐吓</t>
  </si>
  <si>
    <t>威胁；恐吓</t>
  </si>
  <si>
    <t>/ˈθretn/</t>
  </si>
  <si>
    <t>The robber threatened the shopkeeper with a knife.</t>
  </si>
  <si>
    <t>劫匪用刀威胁店主。</t>
  </si>
  <si>
    <t>劫匪拿 knife 威胁店主时，嘴里念叨threaten，threat（威胁）加en（使）人害怕得不敢出声。</t>
  </si>
  <si>
    <t>threat加en变动词，威胁恐吓threaten</t>
  </si>
  <si>
    <t>trace</t>
  </si>
  <si>
    <t>追踪；追溯；描绘</t>
  </si>
  <si>
    <t>/treɪs/</t>
  </si>
  <si>
    <t>The police traced the stolen car to a garage.</t>
  </si>
  <si>
    <t>警察追踪被盗车辆到一个车库。</t>
  </si>
  <si>
    <t>警察沿着线索trace（追踪）被盗车，终于在 garage 找到它，大家都松了口气。</t>
  </si>
  <si>
    <t>追踪痕迹trace trace</t>
  </si>
  <si>
    <t>痕迹；踪迹</t>
  </si>
  <si>
    <t>There was no trace of the missing child.</t>
  </si>
  <si>
    <t>没有失踪孩子的踪迹。</t>
  </si>
  <si>
    <t>搜救队找了半天，连missing child的trace（踪迹）都没发现，大家很着急。</t>
  </si>
  <si>
    <t>痕迹踪迹是trace</t>
  </si>
  <si>
    <t>transfer</t>
  </si>
  <si>
    <t>trans-</t>
  </si>
  <si>
    <t>trans(跨越)+fer(携带)→跨越地带携带→转移；搬迁</t>
  </si>
  <si>
    <t>转移；搬迁；转让</t>
  </si>
  <si>
    <t>/trænsˈfɜː(r)/</t>
  </si>
  <si>
    <t>She transferred her money to another bank account.</t>
  </si>
  <si>
    <t>她把钱转到另一个银行账户。</t>
  </si>
  <si>
    <t>她想transfer（转移）钱，trans（跨越）不同账户fer（携带）资金，手机操作超方便。</t>
  </si>
  <si>
    <t>跨越携带transfer（动）</t>
  </si>
  <si>
    <t>trans(跨越)+fer(携带)→跨越地带的携带行为→转移；搬迁</t>
  </si>
  <si>
    <t>/ˈtrænsfɜː(r)/</t>
  </si>
  <si>
    <t>The transfer of the company's headquarters took three months.</t>
  </si>
  <si>
    <t>公司总部的搬迁花了三个月。</t>
  </si>
  <si>
    <t>公司总部的transfer（搬迁）工程，trans（跨越）新址fer（携带）所有物资，耗时颇久。</t>
  </si>
  <si>
    <t>跨越携带transfer（名）</t>
  </si>
  <si>
    <t>transform</t>
  </si>
  <si>
    <t>trans(改变)+form(形状)→改变形状或状态→使改变形态；转换</t>
  </si>
  <si>
    <t>使改变形态；转换；改造</t>
  </si>
  <si>
    <t>/trænsˈfɔːm/</t>
  </si>
  <si>
    <t>The old factory was transformed into a modern art gallery.</t>
  </si>
  <si>
    <t>旧工厂被改造成了现代美术馆。</t>
  </si>
  <si>
    <t>旧工厂transform（改造）成美术馆，trans（改变）form（形状）后焕然一新，吸引很多游客。</t>
  </si>
  <si>
    <t>改变形状transform</t>
  </si>
  <si>
    <t>transition</t>
  </si>
  <si>
    <t>trans(跨越)+it(走)+ion(名词后缀) → 跨越着走过去 → 过渡；转变</t>
  </si>
  <si>
    <t>过渡；转变</t>
  </si>
  <si>
    <t>/trænˈzɪʃn/</t>
  </si>
  <si>
    <t>The transition from winter to spring is beautiful.</t>
  </si>
  <si>
    <t>冬到春的过渡很美丽。</t>
  </si>
  <si>
    <t>从冬天到春天的transition（过渡），就像trans（跨越）it（走）过一段温柔的时光，万物慢慢苏醒。</t>
  </si>
  <si>
    <t>跨越走过渡transition</t>
  </si>
  <si>
    <t>trans(跨越)+it(走)+ion(名词后缀动词化) → 跨越着走过去 → 转变；过渡</t>
  </si>
  <si>
    <t>转变；过渡</t>
  </si>
  <si>
    <t>She transitioned smoothly into her new job.</t>
  </si>
  <si>
    <t>她顺利过渡到新工作。</t>
  </si>
  <si>
    <t>她transition（过渡）到新工作时，trans（跨越）it（走）过适应期，很快融入了团队。</t>
  </si>
  <si>
    <t>动词过渡transition</t>
  </si>
  <si>
    <t>transmit</t>
  </si>
  <si>
    <t>trans(跨越)+mit(送) → 跨越距离送东西 → 传输；发送</t>
  </si>
  <si>
    <t>传输；发送</t>
  </si>
  <si>
    <t>/trænzˈmɪt/</t>
  </si>
  <si>
    <t>The radio transmits signals to distant areas.</t>
  </si>
  <si>
    <t>收音机向偏远地区传输信号。</t>
  </si>
  <si>
    <t>收音机transmit（传输）信号时，trans（跨越）mit（送）到很远的地方，让大家都能听到新闻。</t>
  </si>
  <si>
    <t>跨越传送transmit</t>
  </si>
  <si>
    <t>transparent</t>
  </si>
  <si>
    <t>trans(穿过)+par(可见)+ent(形容词后缀) → 能穿过看到里面 → 透明的；易懂的</t>
  </si>
  <si>
    <t>透明的</t>
  </si>
  <si>
    <t>/trænsˈpærənt/</t>
  </si>
  <si>
    <t>The glass is transparent, so we can see the flowers inside.</t>
  </si>
  <si>
    <t>玻璃是透明的，所以我们能看到里面的花。</t>
  </si>
  <si>
    <t>透明的玻璃transparent，trans（穿过）par（可见）ent（的），光线能穿过让里面的东西清晰可见。</t>
  </si>
  <si>
    <t>穿过可见transparent，透明玻璃看得清</t>
  </si>
  <si>
    <t>ultimate</t>
  </si>
  <si>
    <t>ultim</t>
  </si>
  <si>
    <t>ultim(最后的)+ate(形容词后缀) → 最后的 → 最终的；终极的</t>
  </si>
  <si>
    <t>最终的；终极的</t>
  </si>
  <si>
    <t>/ˈʌltɪmət/</t>
  </si>
  <si>
    <t>His ultimate goal is to become a scientist.</t>
  </si>
  <si>
    <t>他的终极目标是成为一名科学家。</t>
  </si>
  <si>
    <t>他说自己的ultimate（终极）目标是当科学家，ultim（最后的）ate（的），这是他最后要达成的梦想。</t>
  </si>
  <si>
    <t>最后的是ultimate，终极目标记心间</t>
  </si>
  <si>
    <t>ultim(最后的)+ate(后缀) → 引申为最后的目标 → 终极目标</t>
  </si>
  <si>
    <t>终极目标</t>
  </si>
  <si>
    <t>Winning the championship is their ultimate.</t>
  </si>
  <si>
    <t>赢得冠军是他们的终极目标。</t>
  </si>
  <si>
    <t>球队把赢得冠军当作their ultimate（终极目标），ultim（最后的）ate（的），这是他们赛季的最终追求。</t>
  </si>
  <si>
    <t>终极目标ultimate，名词形式要记牢</t>
  </si>
  <si>
    <t>undergo</t>
  </si>
  <si>
    <t>under-</t>
  </si>
  <si>
    <t>go</t>
  </si>
  <si>
    <t>under(经历)+go(走) → 走在...之下（经历过程）→ 经历；遭受</t>
  </si>
  <si>
    <t>经历；遭受</t>
  </si>
  <si>
    <t>/ˌʌndəˈɡəʊ/</t>
  </si>
  <si>
    <t>She underwent an operation last month.</t>
  </si>
  <si>
    <t>她上个月经历了一场手术。</t>
  </si>
  <si>
    <t>她undergo（经历）手术时，under（在...下）go（走）过了一段艰难的时光，但最终康复了。</t>
  </si>
  <si>
    <t>under下go走，经历就是undergo</t>
  </si>
  <si>
    <t>undertake</t>
  </si>
  <si>
    <t>take</t>
  </si>
  <si>
    <t>under(承担)+take(拿)→承担拿起来做的事情→承担；从事</t>
  </si>
  <si>
    <t>承担；从事；着手做</t>
  </si>
  <si>
    <t>/ˌʌndəˈteɪk/</t>
  </si>
  <si>
    <t>I will undertake this difficult task next week.</t>
  </si>
  <si>
    <t>我下周将承担这项困难的任务。</t>
  </si>
  <si>
    <t>我下周要undertake（承担）这个难任务，under（承担）take（拿）起来就干，绝不退缩。</t>
  </si>
  <si>
    <t>承担拿做undertake</t>
  </si>
  <si>
    <t>unique</t>
  </si>
  <si>
    <t>un-</t>
  </si>
  <si>
    <t>ique</t>
  </si>
  <si>
    <t>un(单一)+ique(具有...特性)→具有单一特性的→独特的；唯一的</t>
  </si>
  <si>
    <t>独特的；唯一的</t>
  </si>
  <si>
    <t>/juˈniːk/</t>
  </si>
  <si>
    <t>This design is unique in the world.</t>
  </si>
  <si>
    <t>这个设计在世界上是独特的。</t>
  </si>
  <si>
    <t>这个design很unique（独特），un（唯一）的ique（特性）让它在展厅里脱颖而出。</t>
  </si>
  <si>
    <t>唯一独特是unique</t>
  </si>
  <si>
    <t>universal</t>
  </si>
  <si>
    <t>uni-</t>
  </si>
  <si>
    <t>uni(全)+vers(转)+al(的)→转到所有方面的→普遍的；通用的</t>
  </si>
  <si>
    <t>普遍的；通用的；宇宙的</t>
  </si>
  <si>
    <t>/ˌjuːnɪˈvɜːsl/</t>
  </si>
  <si>
    <t>English is a universal language.</t>
  </si>
  <si>
    <t>英语是一门通用语言。</t>
  </si>
  <si>
    <t>英语是universal（通用）语言，uni（全）vers（转）到全球各地，al（的）特性让大家都能沟通。</t>
  </si>
  <si>
    <t>全转通用universal</t>
  </si>
  <si>
    <t>utility</t>
  </si>
  <si>
    <t>util</t>
  </si>
  <si>
    <t>util(使用)+ity(名词后缀)→物品的使用价值→效用；实用；公用设施</t>
  </si>
  <si>
    <t>效用；实用；公用设施</t>
  </si>
  <si>
    <t>/ˌjuːˈtɪləti/</t>
  </si>
  <si>
    <t>The utility of this new app is very high.</t>
  </si>
  <si>
    <t>这款新应用的实用性很高。</t>
  </si>
  <si>
    <t>这款new app的utility（实用性）强，util（使用）起来超方便，ity（的）功能让用户都满意。</t>
  </si>
  <si>
    <t>使用价值utility</t>
  </si>
  <si>
    <t>vary</t>
  </si>
  <si>
    <t>变化；改变</t>
  </si>
  <si>
    <t>/ˈveəri/</t>
  </si>
  <si>
    <t>The price of vegetables varies with the season.</t>
  </si>
  <si>
    <t>蔬菜的价格随季节变化。</t>
  </si>
  <si>
    <t>蔬菜价格vary（变化）大，旺季便宜淡季贵，得看准时机买。</t>
  </si>
  <si>
    <t>价格变化是vary</t>
  </si>
  <si>
    <t>version</t>
  </si>
  <si>
    <t>vers（转）+ ion（名词后缀）→ 转变成的不同形式 → 版本；说法</t>
  </si>
  <si>
    <t>版本；说法</t>
  </si>
  <si>
    <t>/ˈvɜːʃn/</t>
  </si>
  <si>
    <t>This is a new version of the story.</t>
  </si>
  <si>
    <t>这是这个故事的新版本。</t>
  </si>
  <si>
    <t>故事的new version（版本）是vers（转）变后的ion（名词）形式，比旧版更有趣。</t>
  </si>
  <si>
    <t>转变版本version</t>
  </si>
  <si>
    <t>virtual</t>
  </si>
  <si>
    <t>virt</t>
  </si>
  <si>
    <t>virt（有效）+ ual（形容词后缀）→ 有效存在但非实体的 → 虚拟的</t>
  </si>
  <si>
    <t>虚拟的</t>
  </si>
  <si>
    <t>/ˈvɜːtʃuəl/</t>
  </si>
  <si>
    <t>We can have a virtual party online.</t>
  </si>
  <si>
    <t>我们可以在线上开虚拟派对。</t>
  </si>
  <si>
    <t>线上virtual（虚拟）派对很有趣，virt（有效）的互动让大家感觉像在现场，ual（的）氛围超棒。</t>
  </si>
  <si>
    <t>虚拟存在virtual</t>
  </si>
  <si>
    <t>visible</t>
  </si>
  <si>
    <t>vis（看）+ ible（可...的）→ 可以看见的 → 可见的</t>
  </si>
  <si>
    <t>可见的；看得见的</t>
  </si>
  <si>
    <t>/ˈvɪzəbl/</t>
  </si>
  <si>
    <t>The moon is visible in the sky tonight.</t>
  </si>
  <si>
    <t>今晚天空中能看到月亮。</t>
  </si>
  <si>
    <t>今晚moon is visible（可见的），vis（看）得清清楚楚，ible（可...的）属性让它很显眼。</t>
  </si>
  <si>
    <t>能看见是visible</t>
  </si>
  <si>
    <t>vital</t>
  </si>
  <si>
    <t>vit</t>
  </si>
  <si>
    <t>vit（生命）+ al（形容词后缀）→ 与生命相关的 → 至关重要的</t>
  </si>
  <si>
    <t>至关重要的；生命的</t>
  </si>
  <si>
    <t>/ˈvaɪtl/</t>
  </si>
  <si>
    <t>Exercise is vital for health.</t>
  </si>
  <si>
    <t>锻炼对健康至关重要。</t>
  </si>
  <si>
    <t>锻炼vital（至关重要），vit（生命）需要它，al（的）作用让身体更健康。</t>
  </si>
  <si>
    <t>生命关键是vital</t>
  </si>
  <si>
    <t>voluntary</t>
  </si>
  <si>
    <t>volunt</t>
  </si>
  <si>
    <t>volunt(意愿)+ary(形容词后缀)→出于意愿的→自愿的</t>
  </si>
  <si>
    <t>/ˈvɒləntri/</t>
  </si>
  <si>
    <t>She does voluntary work at the local hospital.</t>
  </si>
  <si>
    <t>她在当地医院做志愿工作。</t>
  </si>
  <si>
    <t>她总去医院做voluntary（志愿）工作，volunt（意愿）驱使她，ary（形容词）描述这是自愿行为。</t>
  </si>
  <si>
    <t>意愿加ary，自愿voluntary</t>
  </si>
  <si>
    <t>welfare</t>
  </si>
  <si>
    <t>well-</t>
  </si>
  <si>
    <t>fare</t>
  </si>
  <si>
    <t>well(好)+fare(生活)→良好的生活状态→福利</t>
  </si>
  <si>
    <t>/ˈwelfeə(r)/</t>
  </si>
  <si>
    <t>The government provides welfare for the poor.</t>
  </si>
  <si>
    <t>政府为穷人提供福利。</t>
  </si>
  <si>
    <t>政府希望民众well（好）fare（生活），所以提供welfare（福利）保障。</t>
  </si>
  <si>
    <t>好生活是welfare</t>
  </si>
  <si>
    <t>whereas</t>
  </si>
  <si>
    <t>conj.</t>
  </si>
  <si>
    <t>where</t>
  </si>
  <si>
    <t>as</t>
  </si>
  <si>
    <t>where(在...方面)+as(而)→引出对比情况→然而；但是</t>
  </si>
  <si>
    <t>/ˌweərˈæz/</t>
  </si>
  <si>
    <t>Some like coffee,whereas others prefer tea.</t>
  </si>
  <si>
    <t>有些人喜欢咖啡，然而另一些人更喜欢茶。</t>
  </si>
  <si>
    <t>喝咖啡的人觉得香，whereas（然而）喝茶的人爱淡味，where（在哪方面）as（而）各有所好。</t>
  </si>
  <si>
    <t>对比转折whereas</t>
  </si>
  <si>
    <t>widespread</t>
  </si>
  <si>
    <t>wide-</t>
  </si>
  <si>
    <t>spread</t>
  </si>
  <si>
    <t>wide(广泛的)+spread(散布)→散布范围广→普遍的；广泛的</t>
  </si>
  <si>
    <t>/ˈwaɪdspred/</t>
  </si>
  <si>
    <t>The news got widespread attention.</t>
  </si>
  <si>
    <t>这条新闻得到了广泛关注。</t>
  </si>
  <si>
    <t>新闻spread（散布）得wide（广泛），所以widespread（普遍的）被大家知晓。</t>
  </si>
  <si>
    <t>广泛散布widespread</t>
  </si>
  <si>
    <t>withdraw</t>
  </si>
  <si>
    <t>with-</t>
  </si>
  <si>
    <t>draw</t>
  </si>
  <si>
    <t>with(离开)+draw(拉)→拉着离开→撤回；提取</t>
  </si>
  <si>
    <t>/wɪðˈdrɔː/</t>
  </si>
  <si>
    <t>He decided to withdraw his application.</t>
  </si>
  <si>
    <t>他决定撤回他的申请。</t>
  </si>
  <si>
    <t>他withdraw（撤回）申请时，with（离开）draw（拉）走了自己的材料。</t>
  </si>
  <si>
    <t>拉着离开withdraw</t>
  </si>
  <si>
    <t>ac(加强) + know(知道) + ledge → 加强对某事的认知 → 承认；认可；感谢</t>
  </si>
  <si>
    <t>She acknowledged her mistake in the homework.</t>
  </si>
  <si>
    <t>她承认了作业中的错误。</t>
  </si>
  <si>
    <t>她acknowledge（承认）错误时，ac（加强）知道（know）自己的疏忽，立刻改正。</t>
  </si>
  <si>
    <t>加强认知acknowledge，承认感谢都记得</t>
  </si>
  <si>
    <t>activate</t>
  </si>
  <si>
    <t>act(行动) + ivate(使...) → 使某物开始行动 → 激活；启动</t>
  </si>
  <si>
    <t>激活；启动</t>
  </si>
  <si>
    <t>/ˈæktɪveɪt/</t>
  </si>
  <si>
    <t>Please activate the alarm system before leaving.</t>
  </si>
  <si>
    <t>离开前请激活报警系统。</t>
  </si>
  <si>
    <t>激活系统时activate（启动），让act（行动）功能全开，保障安全。</t>
  </si>
  <si>
    <t>使行动是activate，激活启动不用愁</t>
  </si>
  <si>
    <t>ivate</t>
  </si>
  <si>
    <t>ad(向...) + apt(适合) → 向适合的方向调整 → 适应；改编</t>
  </si>
  <si>
    <t>The plant adapted to the dry environment quickly.</t>
  </si>
  <si>
    <t>这株植物很快适应了干燥环境。</t>
  </si>
  <si>
    <t>植物adapt（适应）时，ad（向）apt（适合）的方式储水，存活下来。</t>
  </si>
  <si>
    <t>向适合调整adapt，适应改编都能行</t>
  </si>
  <si>
    <t>ad(到) + equ(相等) + ate → 达到相等的需求程度 → 足够的；适当的</t>
  </si>
  <si>
    <t>We have adequate food for the trip.</t>
  </si>
  <si>
    <t>我们有足够的食物供旅行使用。</t>
  </si>
  <si>
    <t>旅行食物ad（到）equ（相等）于需求，adequate（足够）不用担忧。</t>
  </si>
  <si>
    <t>到相等程度adequate，足够适当记心里</t>
  </si>
  <si>
    <t>ad(向...) + just(正确) → 向正确方向调整 → 调整；校准</t>
  </si>
  <si>
    <t>调整；校准</t>
  </si>
  <si>
    <t>She adjusted her seat to see the screen clearly.</t>
  </si>
  <si>
    <t>她调整座位以便看清屏幕。</t>
  </si>
  <si>
    <t>调座位时adjust（调整），ad（向）just（正确）位置移，视野变清晰。</t>
  </si>
  <si>
    <t>向正确调整adjust，校准调节很简单</t>
  </si>
  <si>
    <t>ad(向)+ministr(管理)+ation(名词后缀)→向管理的行为→行政；管理</t>
  </si>
  <si>
    <t>行政；管理；政府</t>
  </si>
  <si>
    <t>The school administration handles daily affairs.</t>
  </si>
  <si>
    <t>学校行政部门处理日常事务。</t>
  </si>
  <si>
    <t>学校的administration（行政部门）里，ad（向）ministr（管理）人员每天忙碌，ation是名词后缀，指管理事务。</t>
  </si>
  <si>
    <t>ad加管理后缀ation，行政事务administration</t>
  </si>
  <si>
    <t>ad(支持)+voc(说)+ate(动词后缀)→支持着说→提倡；主张</t>
  </si>
  <si>
    <t>提倡；主张</t>
  </si>
  <si>
    <t>We advocate protecting wild animals.</t>
  </si>
  <si>
    <t>我们提倡保护野生动物。</t>
  </si>
  <si>
    <t>我们advocate（提倡）环保时，ad（支持）voc（说）出观点，ate是动词后缀表动作。</t>
  </si>
  <si>
    <t>支持说话是advocate（v.）</t>
  </si>
  <si>
    <t>ad(支持)+voc(说)+ate(名词后缀)→支持着说的人→倡导者</t>
  </si>
  <si>
    <t>倡导者；支持者</t>
  </si>
  <si>
    <t>She is an advocate for women's rights.</t>
  </si>
  <si>
    <t>她是女权倡导者。</t>
  </si>
  <si>
    <t>她是women's rights的advocate（倡导者），ad（支持）voc（说）的人，ate变名词指人。</t>
  </si>
  <si>
    <t>支持说话的人，就是advocate（n.）</t>
  </si>
  <si>
    <t>allocate</t>
  </si>
  <si>
    <t>al(去)+loc(地方)+ate(动词后缀)→去分配到地方→分配；拨给</t>
  </si>
  <si>
    <t>分配；拨给</t>
  </si>
  <si>
    <t>/ˈæləkeɪt/</t>
  </si>
  <si>
    <t>The government allocated funds for education.</t>
  </si>
  <si>
    <t>政府拨给教育经费。</t>
  </si>
  <si>
    <t>政府allocate（分配）经费时，al（去）loc（地方）把钱分到学校，ate是动词后缀。</t>
  </si>
  <si>
    <t>去给地方分，就是allocate</t>
  </si>
  <si>
    <t>alter-</t>
  </si>
  <si>
    <t>native</t>
  </si>
  <si>
    <t>alter(其他)+native(的)→其他的选择→可供替代的</t>
  </si>
  <si>
    <t>可供替代的</t>
  </si>
  <si>
    <t>/ɔːlˈtɜːnətɪv/</t>
  </si>
  <si>
    <t>We have an alternative plan.</t>
  </si>
  <si>
    <t>我们有替代方案。</t>
  </si>
  <si>
    <t>计划失败时，alternative（替代的）方案很有用，alter（其他）native（的）选择。</t>
  </si>
  <si>
    <t>其他选择alternative（adj.）</t>
  </si>
  <si>
    <t>alter(其他)+native(的)→其他选择物→替代物</t>
  </si>
  <si>
    <t>Cycling is an alternative to driving.</t>
  </si>
  <si>
    <t>骑车是开车的替代方式。</t>
  </si>
  <si>
    <t>不想开车时，alternative（替代物）是骑车，alter（其他）native（的）选择。</t>
  </si>
  <si>
    <t>替代选择是alternative（n.）</t>
  </si>
  <si>
    <t>amend</t>
  </si>
  <si>
    <t>mend</t>
  </si>
  <si>
    <t>a(去)+mend(修复)→去修复错误→修改；修正</t>
  </si>
  <si>
    <t>修改；修正</t>
  </si>
  <si>
    <t>/əˈmend/</t>
  </si>
  <si>
    <t>He amended his mistake in the report.</t>
  </si>
  <si>
    <t>他修正了报告中的错误。</t>
  </si>
  <si>
    <t>发现报告错了，赶紧amend（修正），a（去）mend（修复）错误很重要。</t>
  </si>
  <si>
    <t>去修复错误，就是amend</t>
  </si>
  <si>
    <t>anticipate</t>
  </si>
  <si>
    <t>ante-</t>
  </si>
  <si>
    <t>ante(前) + cip(拿) + ate(动词) → 提前拿取预期事物 → 预料；预期</t>
  </si>
  <si>
    <t>预料；预期</t>
  </si>
  <si>
    <t>/ænˈtɪsɪpeɪt/</t>
  </si>
  <si>
    <t>I anticipate that we will win the game.</t>
  </si>
  <si>
    <t>我预料我们会赢得比赛。</t>
  </si>
  <si>
    <t>我 ante（前）cip（拿）着奖杯，anticipate（预料）比赛胜利，果然如愿以偿。</t>
  </si>
  <si>
    <t>ante前cip拿，anticipate预料它</t>
  </si>
  <si>
    <t>anxiety</t>
  </si>
  <si>
    <t>iety</t>
  </si>
  <si>
    <t>anx(焦虑) + iety(名词后缀) → 焦虑的状态 → 焦虑；忧虑</t>
  </si>
  <si>
    <t>焦虑；忧虑</t>
  </si>
  <si>
    <t>/æŋˈzaɪəti/</t>
  </si>
  <si>
    <t>Her anxiety made her unable to sleep.</t>
  </si>
  <si>
    <t>她的焦虑让她无法入睡。</t>
  </si>
  <si>
    <t>她 anxiety（焦虑）时，anx（焦虑）的心情像潮水涌来，iety是名词表状态，真难受。</t>
  </si>
  <si>
    <t>anx加iety，焦虑anxiety</t>
  </si>
  <si>
    <t>ap(加强) + par(出现) + ent(形容词) → 明显出现的 → 明显的；显然的</t>
  </si>
  <si>
    <t>It's apparent that she is happy.</t>
  </si>
  <si>
    <t>显然她很高兴。</t>
  </si>
  <si>
    <t>她笑得多灿烂，apparent（明显的）情绪，ap加强par出现，谁都能看出来。</t>
  </si>
  <si>
    <t>ap加par加ent，明显apparent</t>
  </si>
  <si>
    <t>ap(加强) + plic(折叠→应用) + ation(名词) → 应用实际或提交申请 → 应用；申请</t>
  </si>
  <si>
    <t>应用；申请</t>
  </si>
  <si>
    <t>The application of new technology improved efficiency.</t>
  </si>
  <si>
    <t>新技术的应用提高了效率。</t>
  </si>
  <si>
    <t>新技术 application（应用）中，ap加强plic折叠（引申应用），ation是名词后缀，效果显著。</t>
  </si>
  <si>
    <t>应用申请application，ap加plic加ation</t>
  </si>
  <si>
    <t>ap(加强) + proach(接近) → 加强接近动作 → 靠近；接近</t>
  </si>
  <si>
    <t>靠近；接近</t>
  </si>
  <si>
    <t>We approached the mountain step by step.</t>
  </si>
  <si>
    <t>我们一步步靠近那座山。</t>
  </si>
  <si>
    <t>我们 approach（靠近）山时，ap加强proach接近动作，步伐稳健生怕惊动鸟兽。</t>
  </si>
  <si>
    <t>加强接近approach</t>
  </si>
  <si>
    <t>ap(向)+propri(自己的)+ate(形容词后缀)→趋向于自己的→合适的；恰当的</t>
  </si>
  <si>
    <t>合适的；恰当的</t>
  </si>
  <si>
    <t>Her dress is appropriate for the party.</t>
  </si>
  <si>
    <t>她的裙子适合这个派对。</t>
  </si>
  <si>
    <t>参加派对时，穿appropriate的裙子很重要，ap(向)propri(自己风格)ate(的)，就是适合自己的风格。</t>
  </si>
  <si>
    <t>趋向自己是恰当</t>
  </si>
  <si>
    <t>ap(向)+propri(自己的)+ate(动词后缀)→把...转为自己的→挪用；占用</t>
  </si>
  <si>
    <t>He appropriated public funds for personal use.</t>
  </si>
  <si>
    <t>他挪用公款用于个人用途。</t>
  </si>
  <si>
    <t>有人ap propri ate公款，把它变成自己的，这种行为是挪用。</t>
  </si>
  <si>
    <t>转为己用是挪用</t>
  </si>
  <si>
    <t>arbitr(判断)+ary(形容词后缀)→基于个人判断的→任意的；武断的</t>
  </si>
  <si>
    <t>The decision was arbitrary and unfair.</t>
  </si>
  <si>
    <t>这个决定是武断且不公平的。</t>
  </si>
  <si>
    <t>那个武断的决定是arbitrary，全凭arbitr(个人判断)，不顾大家意见。</t>
  </si>
  <si>
    <t>个人判断武断性</t>
  </si>
  <si>
    <t>assembly</t>
  </si>
  <si>
    <t>sembl</t>
  </si>
  <si>
    <t>as(向)+sembl(聚集)+y(名词后缀)→向一处聚集→集会；集合</t>
  </si>
  <si>
    <t>集会；集合</t>
  </si>
  <si>
    <t>/əˈsembli/</t>
  </si>
  <si>
    <t>We had an assembly this morning.</t>
  </si>
  <si>
    <t>我们今天早上有一次集会。</t>
  </si>
  <si>
    <t>早上assembly时，as(向)sembl(聚集)大家到操场，听校长讲话。</t>
  </si>
  <si>
    <t>向聚集是集会</t>
  </si>
  <si>
    <t>assert</t>
  </si>
  <si>
    <t>sert</t>
  </si>
  <si>
    <t>as(加强)+sert(放置)→坚定放置观点→断言；主张</t>
  </si>
  <si>
    <t>断言；主张</t>
  </si>
  <si>
    <t>/əˈsɜːt/</t>
  </si>
  <si>
    <t>He asserted that he was right.</t>
  </si>
  <si>
    <t>他断言自己是对的。</t>
  </si>
  <si>
    <t>他assert自己正确时，as(加强)sert(放置)观点，态度很坚决。</t>
  </si>
  <si>
    <t>加强放置是断言</t>
  </si>
  <si>
    <t>as(加强)+sess(坐)→坐下认真分析→评估；评价</t>
  </si>
  <si>
    <t>The teacher assessed our performance.</t>
  </si>
  <si>
    <t>老师评估了我们的表现。</t>
  </si>
  <si>
    <t>老师assess表现时，as(认真)sess(坐)着批改，给出公正评价。</t>
  </si>
  <si>
    <t>坐下评估assess</t>
  </si>
  <si>
    <t>asset</t>
  </si>
  <si>
    <t>资产；财产</t>
  </si>
  <si>
    <t>/ˈæset/</t>
  </si>
  <si>
    <t>We should protect our company's valuable assets.</t>
  </si>
  <si>
    <t>我们应该保护公司的宝贵资产。</t>
  </si>
  <si>
    <t>小明知道公司的asset（资产）是发展的核心，所以工作时特别认真负责。</t>
  </si>
  <si>
    <t>资产就是asset</t>
  </si>
  <si>
    <t>assign</t>
  </si>
  <si>
    <t>as(向)+sign(标记、分配)→向某人标记或分配任务→分配；指派</t>
  </si>
  <si>
    <t>分配；指派；布置</t>
  </si>
  <si>
    <t>/əˈsaɪn/</t>
  </si>
  <si>
    <t>The teacher assigned us a math problem to solve.</t>
  </si>
  <si>
    <t>老师给我们布置了一道数学题来解答。</t>
  </si>
  <si>
    <t>老师assign（指派）作业时，as（向）sign（标记）每个同学的任务，大家都积极完成。</t>
  </si>
  <si>
    <t>向标任务assign</t>
  </si>
  <si>
    <t>assist</t>
  </si>
  <si>
    <t>as(在旁)+sist(站立)→站在旁边提供帮助→协助；帮助</t>
  </si>
  <si>
    <t>/əˈsɪst/</t>
  </si>
  <si>
    <t>She assists her father in cleaning the car.</t>
  </si>
  <si>
    <t>她帮爸爸清洗汽车。</t>
  </si>
  <si>
    <t>爸爸洗车时，她assist（协助），as（在旁）sist（站立）帮忙擦车窗，很快就洗完了。</t>
  </si>
  <si>
    <t>旁立帮忙assist</t>
  </si>
  <si>
    <t>sumpt</t>
  </si>
  <si>
    <t>as(向)+sumpt(拿取)+ion→预先拿取某种观点→假设；假定</t>
  </si>
  <si>
    <t>假设；假定</t>
  </si>
  <si>
    <t>His assumption that it would rain today was wrong.</t>
  </si>
  <si>
    <t>他认为今天会下雨的假设是错误的。</t>
  </si>
  <si>
    <t>他的assumption（假设）错了，as（向）sumpt（拿取）错误的天气信息，出门没带伞却没下雨。</t>
  </si>
  <si>
    <t>预拿观点assumption</t>
  </si>
  <si>
    <t>at(向)+tach(连接)→向某物连接→附上；粘贴</t>
  </si>
  <si>
    <t>附上；粘贴；附加</t>
  </si>
  <si>
    <t>Please attach a stamp to the envelope before mailing.</t>
  </si>
  <si>
    <t>寄信前请在信封上贴一张邮票。</t>
  </si>
  <si>
    <t>寄信时，attach（粘贴）邮票，at（向）tach（连接）邮票与信封，就能顺利寄出了。</t>
  </si>
  <si>
    <t>向连粘贴attach</t>
  </si>
  <si>
    <t>His attitude towards study is very positive.</t>
  </si>
  <si>
    <t>他对学习的态度非常积极。</t>
  </si>
  <si>
    <t>小明对学习的attitude（态度）很积极，每次上课都认真听讲。</t>
  </si>
  <si>
    <t>态度看法attitude，拼写记牢不迷糊</t>
  </si>
  <si>
    <t>attribute</t>
  </si>
  <si>
    <t>at(to) + tribut(给予) → 把...归因于某人或某物 → 归因于；认为...是...所为</t>
  </si>
  <si>
    <t>把...归因于；认为...是...造成</t>
  </si>
  <si>
    <t>/əˈtrɪbjuːt/</t>
  </si>
  <si>
    <t>She attributes her success to hard work.</t>
  </si>
  <si>
    <t>她把成功归因于努力工作。</t>
  </si>
  <si>
    <t>她attribute（归因于）成功时，说at（到）tribut（给予）努力，所以才有收获。</t>
  </si>
  <si>
    <t>归因于attribute，at加tribut记心里</t>
  </si>
  <si>
    <t>at(to) + tribut(给予) → 给予某物的特征 → 属性；特征</t>
  </si>
  <si>
    <t>属性；特征；品质</t>
  </si>
  <si>
    <t>/ˈætrɪbjuːt/</t>
  </si>
  <si>
    <t>Kindness is an important attribute of a good teacher.</t>
  </si>
  <si>
    <t>善良是好老师的一个重要品质。</t>
  </si>
  <si>
    <t>善良是老师的attribute（品质），at（到）tribut（给予）他人温暖的特征。</t>
  </si>
  <si>
    <t>属性特征attribute，名词重音在前头</t>
  </si>
  <si>
    <t>author</t>
  </si>
  <si>
    <t>author（权威；作者） + ity（名词后缀） → 表示权威的状态 → 权威；权力；当局</t>
  </si>
  <si>
    <t>The local authority will build a new park.</t>
  </si>
  <si>
    <t>当地政府将建一个新公园。</t>
  </si>
  <si>
    <t>当地authority（当局）有权决定建公园，author（权威）加ity就是权力所在。</t>
  </si>
  <si>
    <t>author加ity，权威权力记清晰</t>
  </si>
  <si>
    <t>awareness</t>
  </si>
  <si>
    <t>ware</t>
  </si>
  <si>
    <t>ness</t>
  </si>
  <si>
    <t>a(状态) + ware(知道) + ness(名词后缀) → 知道的状态 → 意识；察觉</t>
  </si>
  <si>
    <t>意识；认识；察觉</t>
  </si>
  <si>
    <t>/əˈweənəs/</t>
  </si>
  <si>
    <t>We should raise environmental awareness.</t>
  </si>
  <si>
    <t>我们应该提高环保意识。</t>
  </si>
  <si>
    <t>我们要提高environmental awareness（环保意识），a（处于）ware（知道）的状态ness，就是对环境的关注。</t>
  </si>
  <si>
    <t>a加ware加ness，意识察觉awareness</t>
  </si>
  <si>
    <t>bene(好) + fic(做) + ial(形容词后缀) → 做的事是好的 → 有益的；有利的</t>
  </si>
  <si>
    <t>Eating vegetables is beneficial to health.</t>
  </si>
  <si>
    <t>吃蔬菜对健康有益。</t>
  </si>
  <si>
    <t>吃蔬菜beneficial（有益），bene（好）fic（做）的事让身体更棒。</t>
  </si>
  <si>
    <t>bene加fic加ial，有益有利beneficial</t>
  </si>
  <si>
    <t>bias</t>
  </si>
  <si>
    <t>偏见；偏爱</t>
  </si>
  <si>
    <t>/ˈbaɪəs/</t>
  </si>
  <si>
    <t>He has a bias against pop music.</t>
  </si>
  <si>
    <t>他对流行音乐有偏见。</t>
  </si>
  <si>
    <t>小明对篮球有bias（偏见），总觉得其他运动不如它，这可不好哦。</t>
  </si>
  <si>
    <t>偏见偏爱是bias</t>
  </si>
  <si>
    <t>使有偏见</t>
  </si>
  <si>
    <t>His early experiences biased him against foreigners.</t>
  </si>
  <si>
    <t>他早年的经历使他对外国人有偏见。</t>
  </si>
  <si>
    <t>早年经历bias（使偏见）了他，让他对外国人有误解。</t>
  </si>
  <si>
    <t>使有偏见也bias</t>
  </si>
  <si>
    <t>brief</t>
  </si>
  <si>
    <t>简短的；短暂的</t>
  </si>
  <si>
    <t>/briːf/</t>
  </si>
  <si>
    <t>Please give a brief introduction of yourself.</t>
  </si>
  <si>
    <t>请做一个简短的自我介绍。</t>
  </si>
  <si>
    <t>面试时，要求brief（简短的）介绍自己，我只用了两分钟就说完了。</t>
  </si>
  <si>
    <t>简短短暂是brief</t>
  </si>
  <si>
    <t>简要介绍；概述</t>
  </si>
  <si>
    <t>The manager briefed us on the new project.</t>
  </si>
  <si>
    <t>经理向我们简要介绍了新项目。</t>
  </si>
  <si>
    <t>经理brief（概述）新项目时，说得很简洁，大家都听懂了。</t>
  </si>
  <si>
    <t>简要概述也brief</t>
  </si>
  <si>
    <t>capacity</t>
  </si>
  <si>
    <t>acity</t>
  </si>
  <si>
    <t>cap（拿）+ acity（表性质）→ 能拿的量→容量；能胜任的能力→能力</t>
  </si>
  <si>
    <t>能力；容量</t>
  </si>
  <si>
    <t>/kəˈpæsəti/</t>
  </si>
  <si>
    <t>The hall has a capacity of 500 people.</t>
  </si>
  <si>
    <t>这个大厅能容纳500人。</t>
  </si>
  <si>
    <t>这个大厅的capacity（容量）很大，cap（拿）住500人的空间没问题，真是厉害。</t>
  </si>
  <si>
    <t>能拿容量capacity</t>
  </si>
  <si>
    <t>category</t>
  </si>
  <si>
    <t>gor</t>
  </si>
  <si>
    <t>cata（分开）+ gor（聚集）+ y（名词后缀）→ 将聚集的事物分开→类别</t>
  </si>
  <si>
    <t>类别；种类</t>
  </si>
  <si>
    <t>/ˈkætəɡɔːri/</t>
  </si>
  <si>
    <t>Books are divided into different categories in the library.</t>
  </si>
  <si>
    <t>图书馆里的书被分成不同的类别。</t>
  </si>
  <si>
    <t>图书馆的书按category（类别）摆放，cata（分开）gor（聚集）同类的书，找起来很方便。</t>
  </si>
  <si>
    <t>分开聚集category</t>
  </si>
  <si>
    <t>cease</t>
  </si>
  <si>
    <t>停止；终止</t>
  </si>
  <si>
    <t>/siːs/</t>
  </si>
  <si>
    <t>The rain has ceased at last.</t>
  </si>
  <si>
    <t>雨终于停了。</t>
  </si>
  <si>
    <t>雨cease（停止）了，大家终于可以出门玩了，真开心。</t>
  </si>
  <si>
    <t>停止终止是cease</t>
  </si>
  <si>
    <t>The cease of the storm brought relief to everyone.</t>
  </si>
  <si>
    <t>暴风雨的停止给大家带来了宽慰。</t>
  </si>
  <si>
    <t>暴风雨的cease（停止）让大家松了口气，终于不用躲雨了。</t>
  </si>
  <si>
    <t>停止之事也cease</t>
  </si>
  <si>
    <t>/tʃælɪndʒ/</t>
  </si>
  <si>
    <t>He challenged me to a game of chess.</t>
  </si>
  <si>
    <t>他挑战我下一盘棋。</t>
  </si>
  <si>
    <t>小明challenge（挑战）我下棋，我愉快地接受了这个challenge。</t>
  </si>
  <si>
    <t>挑战质疑challenge</t>
  </si>
  <si>
    <t>channel</t>
  </si>
  <si>
    <t>频道；渠道</t>
  </si>
  <si>
    <t>/ˈtʃænl/</t>
  </si>
  <si>
    <t>I watch cartoons on Channel 5 every evening.</t>
  </si>
  <si>
    <t>我每天晚上看5频道的动画片。</t>
  </si>
  <si>
    <t>我最爱在channel（频道）5看动画，这个channel的节目超好看。</t>
  </si>
  <si>
    <t>频道渠道channel</t>
  </si>
  <si>
    <t>circum（周围）+stance（站）→周围站立的各种情况→环境；情况</t>
  </si>
  <si>
    <t>/ˈsɜːkəmstəns/</t>
  </si>
  <si>
    <t>We have to adapt to the new circumstances quickly.</t>
  </si>
  <si>
    <t>我们必须快速适应新环境。</t>
  </si>
  <si>
    <t>在不同的circumstance（情况）下，circum（周围）stance（站）着的人会有不同的应对方式。</t>
  </si>
  <si>
    <t>周围情况circumstance</t>
  </si>
  <si>
    <t>引用；引证</t>
  </si>
  <si>
    <t>/saɪt/</t>
  </si>
  <si>
    <t>The student cited a famous saying in his essay.</t>
  </si>
  <si>
    <t>这个学生在作文里引用了一句名言。</t>
  </si>
  <si>
    <t>写作文时，我cite（引用）了一句孔子的话，老师夸我cite得很恰当。</t>
  </si>
  <si>
    <t>引用名言用cite</t>
  </si>
  <si>
    <t>civ</t>
  </si>
  <si>
    <t>civ（公民）+il（形容词后缀）→与公民相关的→公民的；文明的</t>
  </si>
  <si>
    <t>公民的；文明的；民事的</t>
  </si>
  <si>
    <t>/ˈsɪvl/</t>
  </si>
  <si>
    <t>We should be civil to each other in public places.</t>
  </si>
  <si>
    <t>在公共场所我们应该彼此文明相待。</t>
  </si>
  <si>
    <t>在civil（文明的）社会里，civil（公民的）权利受到法律保护，大家都很和睦。</t>
  </si>
  <si>
    <t>公民文明是civil</t>
  </si>
  <si>
    <t>classical</t>
  </si>
  <si>
    <t>class(类别，此处指古典类别)+ical(…的)→属于古典类别的→古典的；经典的</t>
  </si>
  <si>
    <t>古典的；经典的</t>
  </si>
  <si>
    <t>/ˈklæsɪkl/</t>
  </si>
  <si>
    <t>Beethoven's symphonies are classical music.</t>
  </si>
  <si>
    <t>贝多芬的交响乐是古典音乐。</t>
  </si>
  <si>
    <t>听贝多芬的 classical（古典）音乐时，class（类别）ical（的）旋律让我仿佛看到古代宫廷里的舞者旋转。</t>
  </si>
  <si>
    <t>class加ical，古典轻松记</t>
  </si>
  <si>
    <t>clause</t>
  </si>
  <si>
    <t>claus</t>
  </si>
  <si>
    <t>claus(关闭)+e→句子中表达完整意思的闭合部分→条款；从句</t>
  </si>
  <si>
    <t>条款；从句</t>
  </si>
  <si>
    <t>/klɔːz/</t>
  </si>
  <si>
    <t>The contract includes a clause about payment.</t>
  </si>
  <si>
    <t>这份合同包含一条关于付款的条款。</t>
  </si>
  <si>
    <t>签合同时看到 clause（条款），想起它来自claus（关闭），就像合同里的闭合规定不能违反。</t>
  </si>
  <si>
    <t>claus加e，条款从句记</t>
  </si>
  <si>
    <t>倒塌；崩溃</t>
  </si>
  <si>
    <t>大雨过后桥倒塌了。</t>
  </si>
  <si>
    <t>大雨冲垮桥梁，collapse（倒塌）时，col（共同）lapse（滑落）的石块砸在地上发出巨响。</t>
  </si>
  <si>
    <t>col(共同)+league(联盟)→共同在一个联盟里的人→同事；同僚</t>
  </si>
  <si>
    <t>I often have lunch with my colleagues.</t>
  </si>
  <si>
    <t>我经常和同事们一起吃午饭。</t>
  </si>
  <si>
    <t>每天和 colleague（同事）一起吃饭，col（共同）league（联盟）般的伙伴关系让工作更愉快。</t>
  </si>
  <si>
    <t>共同联盟colleague，同事关系记心里</t>
  </si>
  <si>
    <t>compile</t>
  </si>
  <si>
    <t>pile</t>
  </si>
  <si>
    <t>com(共同)+pile(堆)→把事物堆到一起整理→编译；汇编</t>
  </si>
  <si>
    <t>编译；汇编；收集整理</t>
  </si>
  <si>
    <t>/kəmˈpaɪl/</t>
  </si>
  <si>
    <t>She compiled all the data into a report.</t>
  </si>
  <si>
    <t>她把所有数据收集整理成一份报告。</t>
  </si>
  <si>
    <t>她compile（编译）报告时，com（共同）pile（堆）各种数据，让内容更完整。</t>
  </si>
  <si>
    <t>共同堆起是compile</t>
  </si>
  <si>
    <t>com(共同)+pens(支付)+ate(使)→使共同支付以弥补→补偿；赔偿</t>
  </si>
  <si>
    <t>The hotel compensated us for the bad service.</t>
  </si>
  <si>
    <t>酒店因服务差而补偿了我们。</t>
  </si>
  <si>
    <t>酒店compensate（赔偿）我们时，com（共同）pens（支付）了优惠券，抵消不愉快。</t>
  </si>
  <si>
    <t>共同支付compensate</t>
  </si>
  <si>
    <t>complement</t>
  </si>
  <si>
    <t>com(共同)+ple(满)+ment→使整体变满的事物→补充物；补语</t>
  </si>
  <si>
    <t>补充物；补语</t>
  </si>
  <si>
    <t>/ˈkɒmplɪmənt/</t>
  </si>
  <si>
    <t>Cheese is a perfect complement to wine.</t>
  </si>
  <si>
    <t>奶酪是葡萄酒的完美补充物。</t>
  </si>
  <si>
    <t>奶酪作为complement（补充物），com（共同）ple（满）ment让红酒更美味。</t>
  </si>
  <si>
    <t>共同填满complement</t>
  </si>
  <si>
    <t>com(共同)+ple(满)→使共同变得完整→补充；补足</t>
  </si>
  <si>
    <t>补充；补足</t>
  </si>
  <si>
    <t>/ˈkɒmplɪment/</t>
  </si>
  <si>
    <t>Her skills complement mine well.</t>
  </si>
  <si>
    <t>她的技能很好地补充了我的。</t>
  </si>
  <si>
    <t>她的技能complement（补充）我的，com（共同）ple（满）让团队更强。</t>
  </si>
  <si>
    <t>共同补足complement</t>
  </si>
  <si>
    <t>com(共同)+plex(折叠)→事物折叠在一起→结构复杂→复杂的</t>
  </si>
  <si>
    <t>The story has a complex plot.</t>
  </si>
  <si>
    <t>这个故事有复杂的情节。</t>
  </si>
  <si>
    <t>故事plot complex（复杂），com（共同）plex（折叠）的线索让人着迷。</t>
  </si>
  <si>
    <t>共同折叠complex</t>
  </si>
  <si>
    <t>com(共同)+plex(折叠)→折叠在一起的事物→复合物；综合体</t>
  </si>
  <si>
    <t>复合物；综合体</t>
  </si>
  <si>
    <t>The shopping complex has many stores.</t>
  </si>
  <si>
    <t>这个购物中心综合体有很多商店。</t>
  </si>
  <si>
    <t>购物complex（综合体）里，com（共同）plex（折叠）了各种店铺，一站式购物。</t>
  </si>
  <si>
    <t>折叠一起complex</t>
  </si>
  <si>
    <t>com(共同)+pon(放)+ent→共同放置的部分→组成部分；组件</t>
  </si>
  <si>
    <t>组成部分；组件</t>
  </si>
  <si>
    <t>The engine's main component is the cylinder.</t>
  </si>
  <si>
    <t>发动机的主要组件是气缸。</t>
  </si>
  <si>
    <t>发动机component（组件）中，com（共同）pon（放）的气缸是核心。</t>
  </si>
  <si>
    <t>共同放置component</t>
  </si>
  <si>
    <t>com(共同)+pos(放置)→把事物共同放置到一起→组成；作曲</t>
  </si>
  <si>
    <t>组成；作曲</t>
  </si>
  <si>
    <t>/kəmˈpoʊz/</t>
  </si>
  <si>
    <t>She composes songs for children.</t>
  </si>
  <si>
    <t>她为孩子们创作歌曲。</t>
  </si>
  <si>
    <t>她喜欢compose（作曲），把音符com（共同）pos（放置）在乐谱上，旋律很动听。</t>
  </si>
  <si>
    <t>共同放置是compose</t>
  </si>
  <si>
    <t>compound</t>
  </si>
  <si>
    <t>com(共同)+pos(放置)→把物质共同放置混合→混合；合成</t>
  </si>
  <si>
    <t>混合；合成</t>
  </si>
  <si>
    <t>/kəmˈpaʊnd/</t>
  </si>
  <si>
    <t>Water is compounded of hydrogen and oxygen.</t>
  </si>
  <si>
    <t>水由氢和氧合成。</t>
  </si>
  <si>
    <t>科学家把氢氧com（共同）pos（放）试管，compound（合成）出水真神奇。</t>
  </si>
  <si>
    <t>共同混合compound</t>
  </si>
  <si>
    <t>com(共同)+pos(放置)→共同放置的物质→化合物；混合物</t>
  </si>
  <si>
    <t>化合物；混合物</t>
  </si>
  <si>
    <t>/ˈkɑːmpaʊnd/</t>
  </si>
  <si>
    <t>Salt is a common compound.</t>
  </si>
  <si>
    <t>盐是常见的化合物。</t>
  </si>
  <si>
    <t>盐是compound（化合物），com（共同）pos（存在）钠和氯的结合体。</t>
  </si>
  <si>
    <t>共同存在化合物</t>
  </si>
  <si>
    <t>comprehensive</t>
  </si>
  <si>
    <t>prehens</t>
  </si>
  <si>
    <t>com(全部)+prehens(抓)+ive(形容词后缀)→能抓住全部的→全面的；综合的</t>
  </si>
  <si>
    <t>全面的；综合的</t>
  </si>
  <si>
    <t>/ˌkɑːmprɪˈhensɪv/</t>
  </si>
  <si>
    <t>We need a comprehensive plan.</t>
  </si>
  <si>
    <t>我们需要一个全面的计划。</t>
  </si>
  <si>
    <t>制定计划要comprehensive（全面），com（全部）prehens（抓）住所有细节才完美。</t>
  </si>
  <si>
    <t>全部抓住comprehensive</t>
  </si>
  <si>
    <t>comprise</t>
  </si>
  <si>
    <t>prise</t>
  </si>
  <si>
    <t>com(全部)+prise(抓)→把所有部分抓住→包含；由...组成</t>
  </si>
  <si>
    <t>包含；由...组成</t>
  </si>
  <si>
    <t>/kəmˈpraɪz/</t>
  </si>
  <si>
    <t>The team comprises 10 members.</t>
  </si>
  <si>
    <t>这个团队由10名成员组成。</t>
  </si>
  <si>
    <t>团队comprise（包含）十人，com（全部）prise（抓）在一起奋斗。</t>
  </si>
  <si>
    <t>全部抓住是comprise</t>
  </si>
  <si>
    <t>com(共同)+promise(承诺)→双方共同承诺让步→妥协</t>
  </si>
  <si>
    <t>/ˈkɑːmprəmaɪz/</t>
  </si>
  <si>
    <t>They compromised on the meeting time.</t>
  </si>
  <si>
    <t>他们在会议时间上妥协了。</t>
  </si>
  <si>
    <t>双方com（共同）promise（承诺）让步，compromise（妥协）解决分歧。</t>
  </si>
  <si>
    <t>共同承诺妥协成</t>
  </si>
  <si>
    <t>com(共同)+promise(承诺)→双方共同承诺的让步结果→妥协</t>
  </si>
  <si>
    <t>妥协；和解</t>
  </si>
  <si>
    <t>The agreement is a compromise.</t>
  </si>
  <si>
    <t>这个协议是一种妥协。</t>
  </si>
  <si>
    <t>这份agreement是compromise（妥协），源于com（共同）promise的让步。</t>
  </si>
  <si>
    <t>共同让步妥协成</t>
  </si>
  <si>
    <t>con(共同)+centr(中心)+ate(使...) → 使注意力共同集中到中心 → 集中；专心</t>
  </si>
  <si>
    <t>集中（注意力）；专心</t>
  </si>
  <si>
    <t>/kənˈsentreɪt/</t>
  </si>
  <si>
    <t>She tried to concentrate on her reading in the noisy room.</t>
  </si>
  <si>
    <t>她努力在嘈杂的房间里专心阅读。</t>
  </si>
  <si>
    <t>在嘈杂房间里，她con（共同）centr（中心）ate（使）注意力集中到书本，concentrate就是专心。</t>
  </si>
  <si>
    <t>共同到中心，concentrate</t>
  </si>
  <si>
    <t>con(共同)+cept(拿，抓取) → 共同抓取到的想法 → 概念；观念</t>
  </si>
  <si>
    <t>The teacher explained the concept of gravity simply.</t>
  </si>
  <si>
    <t>老师简单地解释了重力的概念。</t>
  </si>
  <si>
    <t>老师讲gravity的concept（概念），说这是大家con（共同）cept（拿）住的基本想法。</t>
  </si>
  <si>
    <t>共同抓取，concept</t>
  </si>
  <si>
    <t>con(共同)+clud(关闭) → 共同关闭讨论或事件 → 结束；得出结论</t>
  </si>
  <si>
    <t>结束；得出结论</t>
  </si>
  <si>
    <t>We concluded our discussion with a decision.</t>
  </si>
  <si>
    <t>我们以一个决定结束了讨论。</t>
  </si>
  <si>
    <t>讨论结束时，大家con（共同）clud（关闭）话题，conclude就是结束。</t>
  </si>
  <si>
    <t>共同关闭，conclude</t>
  </si>
  <si>
    <t>con(共同)+cret(生长，产生) → 共同生长出来的实在事物 → 具体的；实在的</t>
  </si>
  <si>
    <t>具体的；实在的</t>
  </si>
  <si>
    <t>Please give me concrete suggestions instead of empty words.</t>
  </si>
  <si>
    <t>请给我具体的建议而不是空话。</t>
  </si>
  <si>
    <t>朋友给建议时，con（共同）cret（生长）出具体的方案，concrete就是具体的。</t>
  </si>
  <si>
    <t>共同生长出，concrete</t>
  </si>
  <si>
    <t>con(共同)+duct(引导) → 共同引导事务或人员 → 组织；指挥</t>
  </si>
  <si>
    <t>con(加强)+fid(信任)+ent(形容词后缀)+ial(形容词后缀)→值得高度信任的→机密的；保密的</t>
  </si>
  <si>
    <t>This email is confidential, so don't share it with others.</t>
  </si>
  <si>
    <t>这封邮件是机密的，别和其他人分享。</t>
  </si>
  <si>
    <t>公司里的 confidential（机密）文件，只有con（加强）fid（信任）的员工才能查看，因为内容涉及重要信息。</t>
  </si>
  <si>
    <t>机密文件confidential，信任之人才能见</t>
  </si>
  <si>
    <t>con(加强)+firm(坚固)→使事情变得坚固可靠→确认；证实</t>
  </si>
  <si>
    <t>I need to confirm my flight reservation.</t>
  </si>
  <si>
    <t>我需要确认我的航班预订。</t>
  </si>
  <si>
    <t>我打电话 confirm（确认）航班，con（加强）firm（坚固）这次行程不会更改，心里踏实多了。</t>
  </si>
  <si>
    <t>加强坚固是confirm</t>
  </si>
  <si>
    <t>con(互相)+flict(打击)→互相打击→冲突；矛盾</t>
  </si>
  <si>
    <t>There is a conflict between his work and family life.</t>
  </si>
  <si>
    <t>他的工作和家庭生活之间有冲突。</t>
  </si>
  <si>
    <t>工作和家庭 conflict（冲突），con（互相）flict（打击），让他很烦恼。</t>
  </si>
  <si>
    <t>互相打击conflict，冲突矛盾记心中</t>
  </si>
  <si>
    <t>con(互相)+flict(打击)→互相打击→冲突；争执</t>
  </si>
  <si>
    <t>Their opinions conflict with each other.</t>
  </si>
  <si>
    <t>他们的意见互相冲突。</t>
  </si>
  <si>
    <t>两人意见 conflict（冲突），con（互相）flict（打击），谁也说服不了谁。</t>
  </si>
  <si>
    <t>互相打击conflict，动词争执也适用</t>
  </si>
  <si>
    <t>conform</t>
  </si>
  <si>
    <t>con(共同)+form(形状)→使形状与他人相同→符合；遵守</t>
  </si>
  <si>
    <t>符合；遵守</t>
  </si>
  <si>
    <t>/kənˈfɔːm/</t>
  </si>
  <si>
    <t>Students must conform to the school rules.</t>
  </si>
  <si>
    <t>学生必须遵守校规。</t>
  </si>
  <si>
    <t>学生要 conform（遵守）校规，con（共同）form（形状）和大家保持一致，才能融入集体。</t>
  </si>
  <si>
    <t>共同形状conform，遵守规则不放松</t>
  </si>
  <si>
    <t>fuse</t>
  </si>
  <si>
    <t>con(共同)+fuse(倾倒)→把各种东西一起倾倒→混乱→使困惑</t>
  </si>
  <si>
    <t>The complex problem confused me a lot.</t>
  </si>
  <si>
    <t>这个复杂的问题让我很困惑。</t>
  </si>
  <si>
    <t>复杂问题 confuse（困惑）我，con（共同）fuse（倾倒）各种信息，脑子一片混乱。</t>
  </si>
  <si>
    <t>共同倾倒confuse，脑子混乱要记住</t>
  </si>
  <si>
    <t>con(共同)+sequ(跟随)+ence(名词后缀)→跟随在某事物之后的结果→结果；后果</t>
  </si>
  <si>
    <t>His careless driving led to a terrible consequence.</t>
  </si>
  <si>
    <t>他粗心驾驶导致了可怕的后果。</t>
  </si>
  <si>
    <t>粗心驾驶会带来terrible consequence（后果），con（共同）sequ（跟随）而来的是麻烦和后悔。</t>
  </si>
  <si>
    <t>跟随其后是后果，consequence要记住</t>
  </si>
  <si>
    <t>con(共同)+sist(站立)+ent(形容词后缀)→始终站在同一立场或保持同一状态→一致的；始终如一的</t>
  </si>
  <si>
    <t>一致的；始终如一的</t>
  </si>
  <si>
    <t>She is consistent in her love for reading.</t>
  </si>
  <si>
    <t>她对阅读的热爱始终如一。</t>
  </si>
  <si>
    <t>她consistent（始终如一）地热爱阅读，con（共同）sist（站立）在书架前，每天都读。</t>
  </si>
  <si>
    <t>始终站立consistent，一致如一不改变</t>
  </si>
  <si>
    <t>constrain</t>
  </si>
  <si>
    <t>strain</t>
  </si>
  <si>
    <t>con(共同)+strain(拉紧)→一起拉紧以限制→约束；限制</t>
  </si>
  <si>
    <t>约束；限制</t>
  </si>
  <si>
    <t>/kənˈstreɪn/</t>
  </si>
  <si>
    <t>Poverty constrains many people's dreams.</t>
  </si>
  <si>
    <t>贫穷限制了许多人的梦想。</t>
  </si>
  <si>
    <t>贫穷constrain（限制）梦想，con（共同）strain（拉紧）着人们的脚步，难以前行。</t>
  </si>
  <si>
    <t>共同拉紧constrain，约束限制记心间</t>
  </si>
  <si>
    <t>con(共同)+struct(建造)→共同搭建或建造→建造；构建</t>
  </si>
  <si>
    <t>建造；构建</t>
  </si>
  <si>
    <t>They are constructing a new school in our town.</t>
  </si>
  <si>
    <t>他们正在我们镇上建造一所新学校。</t>
  </si>
  <si>
    <t>工人们construct（建造）新学校，con（共同）struct（搭建）每一块砖，很快就能完工。</t>
  </si>
  <si>
    <t>共同搭建construct，建造构建不用愁</t>
  </si>
  <si>
    <t>con(共同)+sult(询问)→共同询问意见或寻求帮助→咨询；请教</t>
  </si>
  <si>
    <t>You should consult a lawyer about this problem.</t>
  </si>
  <si>
    <t>关于这个问题你应该咨询律师。</t>
  </si>
  <si>
    <t>遇到法律问题要consult（咨询）律师，con（共同）sult（询问）专业意见才能解决。</t>
  </si>
  <si>
    <t>共同询问consult，咨询请教记心头</t>
  </si>
  <si>
    <t>con(加强)+sum(拿取)→不断拿取并用完→消耗；消费</t>
  </si>
  <si>
    <t>消耗；消费；吃</t>
  </si>
  <si>
    <t>每天我们consume（消耗）很多水，con（加强）sum（拿取）着用，很快就用完了。</t>
  </si>
  <si>
    <t>加强拿取消耗consume</t>
  </si>
  <si>
    <t>contact</t>
  </si>
  <si>
    <t>tact</t>
  </si>
  <si>
    <t>con(共同)+tact(接触)→互相触碰→联系；接触</t>
  </si>
  <si>
    <t>联系；接触</t>
  </si>
  <si>
    <t>/kənˈtækt/</t>
  </si>
  <si>
    <t>I will contact you tomorrow.</t>
  </si>
  <si>
    <t>我明天会联系你。</t>
  </si>
  <si>
    <t>明天我要contact（联系）朋友，con（共同）tact（接触）一下，约个时间见面。</t>
  </si>
  <si>
    <t>互相触碰contact（动）</t>
  </si>
  <si>
    <t>con(共同)+tact(接触)→互相触碰的状态→联系；交往</t>
  </si>
  <si>
    <t>联系；接触；交往</t>
  </si>
  <si>
    <t>/ˈkɒntækt/</t>
  </si>
  <si>
    <t>I have no contact with him now.</t>
  </si>
  <si>
    <t>我现在和他没有联系。</t>
  </si>
  <si>
    <t>我和他失去了contact（联系），con（共同）tact（接触）的机会都没了。</t>
  </si>
  <si>
    <t>接触交往contact（名）</t>
  </si>
  <si>
    <t>con(共同)+temp(时间)+orary(的)→同一时间的→当代的；现代的</t>
  </si>
  <si>
    <t>当代的；现代的；同时代的</t>
  </si>
  <si>
    <t>This is a contemporary novel.</t>
  </si>
  <si>
    <t>这是一本当代小说。</t>
  </si>
  <si>
    <t>这本contemporary（当代的）小说，讲的是con（共同）temp（时间）里人们的生活，很真实。</t>
  </si>
  <si>
    <t>同一时间当代的（contemporary）</t>
  </si>
  <si>
    <t>con(共同)+temp(时间)+orary(的)→同一时间的人→同时代的人</t>
  </si>
  <si>
    <t>同时代的人；当代人</t>
  </si>
  <si>
    <t>他是鲁迅的同时代人。</t>
  </si>
  <si>
    <t>他是鲁迅的contemporary（同时代的人），con（共同）temp（时间）里一起为理想奋斗。</t>
  </si>
  <si>
    <t>同时代人contemporary（名）</t>
  </si>
  <si>
    <t>context</t>
  </si>
  <si>
    <t>text</t>
  </si>
  <si>
    <t>con(共同)+text(编织)→编织在一起的内容→上下文；语境</t>
  </si>
  <si>
    <t>上下文；语境</t>
  </si>
  <si>
    <t>/ˈkɒntekst/</t>
  </si>
  <si>
    <t>You need to read the context to understand the word.</t>
  </si>
  <si>
    <t>你需要读上下文来理解这个单词。</t>
  </si>
  <si>
    <t>读文章时，context（上下文）是con（共同）text（编织）起来的内容，帮助理解词义。</t>
  </si>
  <si>
    <t>编织一起上下文context</t>
  </si>
  <si>
    <t>contra(相反)+dict(说)→说相反的话→反驳；与...矛盾</t>
  </si>
  <si>
    <t>反驳；与...矛盾</t>
  </si>
  <si>
    <t>His words contradict his actions.</t>
  </si>
  <si>
    <t>他的话和他的行动相矛盾。</t>
  </si>
  <si>
    <t>他说的和做的contradict（矛盾），contra（相反）dict（说），让人困惑。</t>
  </si>
  <si>
    <t>相反说就是contradict</t>
  </si>
  <si>
    <t>con(共同)+tribut(给予)+e→共同给予资源或力量→贡献；捐献</t>
  </si>
  <si>
    <t>贡献；捐献</t>
  </si>
  <si>
    <t>I contribute money to charity every year.</t>
  </si>
  <si>
    <t>我每年向慈善机构捐款。</t>
  </si>
  <si>
    <t>我每年contribute（捐献）钱给慈善，con（共同）tribut（给予）一份爱心帮助他人。</t>
  </si>
  <si>
    <t>contra(相反)+vers(转)+ial→观点转向相反方向→有争议的</t>
  </si>
  <si>
    <t>The issue is controversial among students.</t>
  </si>
  <si>
    <t>这个问题在学生中很有争议。</t>
  </si>
  <si>
    <t>这个issue很controversial（有争议），contra（相反）vers（转）的观点让大家争论不休。</t>
  </si>
  <si>
    <t>相反转来controversial</t>
  </si>
  <si>
    <t>convert</t>
  </si>
  <si>
    <t>con(共同)+vert(转)→转到同一方向→转变；转换</t>
  </si>
  <si>
    <t>转变；转换</t>
  </si>
  <si>
    <t>/kənˈvɜːt/</t>
  </si>
  <si>
    <t>She converted the old room into a study.</t>
  </si>
  <si>
    <t>她把旧房间改成了书房。</t>
  </si>
  <si>
    <t>她convert（转换）房间，con（共同）vert（转）变成书房，实用又温馨。</t>
  </si>
  <si>
    <t>共同转是convert</t>
  </si>
  <si>
    <t>con(加强)+vinc(征服)+e→加强征服对方想法→说服；使相信</t>
  </si>
  <si>
    <t>说服；使相信</t>
  </si>
  <si>
    <t>He convinced me to go with him.</t>
  </si>
  <si>
    <t>他说服我和他一起去。</t>
  </si>
  <si>
    <t>他convince（说服）我时，con（加强）vinc（征服）了我的犹豫，让我点头同意。</t>
  </si>
  <si>
    <t>加强征服convince</t>
  </si>
  <si>
    <t>coordinate</t>
  </si>
  <si>
    <t>co-</t>
  </si>
  <si>
    <t>ordin</t>
  </si>
  <si>
    <t>co(共同)+ordin(顺序)+ate→共同按顺序行动→协调；配合</t>
  </si>
  <si>
    <t>协调；配合</t>
  </si>
  <si>
    <t>/kəʊˈɔːdɪneɪt/</t>
  </si>
  <si>
    <t>We need to coordinate our efforts to finish the task.</t>
  </si>
  <si>
    <t>我们需要协调努力完成任务。</t>
  </si>
  <si>
    <t>我们coordinate（协调）工作，co（共同）ordin（顺序）安排，效率更高。</t>
  </si>
  <si>
    <t>共同顺序coordinate</t>
  </si>
  <si>
    <t>core</t>
  </si>
  <si>
    <t>核心；中心</t>
  </si>
  <si>
    <t>/kɔː(r)/</t>
  </si>
  <si>
    <t>He is the core of our team.</t>
  </si>
  <si>
    <t>他是我们团队的核心。</t>
  </si>
  <si>
    <t>苹果的core（核心）是种子所在，吃苹果时要注意不要咬到core，这样就能记住啦。</t>
  </si>
  <si>
    <t>中心核心是core</t>
  </si>
  <si>
    <t>corporate</t>
  </si>
  <si>
    <t>corpor(团体)+ate(形容词后缀)→团体的；公司的</t>
  </si>
  <si>
    <t>公司的；企业的</t>
  </si>
  <si>
    <t>/ˈkɔːpərət/</t>
  </si>
  <si>
    <t>Our company has a strong corporate culture.</t>
  </si>
  <si>
    <t>我们公司有浓厚的企业文化。</t>
  </si>
  <si>
    <t>这家corporate（公司的）企业里，corpor（团体）成员都很团结，ate（...的）氛围让人很有归属感。</t>
  </si>
  <si>
    <t>团体属性corporate</t>
  </si>
  <si>
    <t>cor(共同)+respond(回应)→互相回应→通信；相符</t>
  </si>
  <si>
    <t>她每月和笔友通信。</t>
  </si>
  <si>
    <t>她和笔友correspond（通信），cor（共同）respond（回应）彼此的生活趣事，感情越来越深。</t>
  </si>
  <si>
    <t>判断学生是否优秀的criterion（标准），谐音“哭瑞特嗯”，可以联想：哭着问瑞特嗯，标准到底是什么呀？</t>
  </si>
  <si>
    <t>评判准则criterion</t>
  </si>
  <si>
    <t>cruc(十字，关键)+ial(形容词后缀)→关键的；至关重要的</t>
  </si>
  <si>
    <t>关键的；至关重要的</t>
  </si>
  <si>
    <t>This is a crucial decision for our future.</t>
  </si>
  <si>
    <t>这是对我们未来至关重要的决定。</t>
  </si>
  <si>
    <t>crucial（关键的）时刻就像站在cruc（十字）路口，ial（哎呀）一定要选对方向，不然会后悔的。</t>
  </si>
  <si>
    <t>至关重要crucial</t>
  </si>
  <si>
    <t>de（向下）+ clin（倾斜）+ e → 向下倾斜 → 下降；衰退；谢绝</t>
  </si>
  <si>
    <t>He declined the invitation to the party.</t>
  </si>
  <si>
    <t>他谢绝了参加派对的邀请。</t>
  </si>
  <si>
    <t>他收到派对邀请却 decline（谢绝）了，最近状态 de（向下）clin（倾斜），只想休息。</t>
  </si>
  <si>
    <t>向下倾斜 decline（谢绝/下降）</t>
  </si>
  <si>
    <t>de（向下）+ clin（倾斜）+ e → 向下倾斜的状态 → 下降；衰退</t>
  </si>
  <si>
    <t>There has been a sharp decline in air quality recently.</t>
  </si>
  <si>
    <t>最近空气质量急剧下降。</t>
  </si>
  <si>
    <t>空气质量 decline（下降），de（向下）clin（倾斜）的趋势明显，大家要注意防护。</t>
  </si>
  <si>
    <t>状态下降是 decline（名词）</t>
  </si>
  <si>
    <t>deduct</t>
  </si>
  <si>
    <t>de（离开）+ duct（引导）→ 引导某物离开总金额 → 扣除；减去</t>
  </si>
  <si>
    <t>扣除；减去</t>
  </si>
  <si>
    <t>/dɪˈdʌkt/</t>
  </si>
  <si>
    <t>The bank deducted a service fee from my account.</t>
  </si>
  <si>
    <t>银行从我的账户里扣除了服务费。</t>
  </si>
  <si>
    <t>银行 deduct（扣除）服务费时，de（离开）duct（引导）一部分钱到服务账户。</t>
  </si>
  <si>
    <t>引导离开 deduct（扣除）</t>
  </si>
  <si>
    <t>defend</t>
  </si>
  <si>
    <t>de（抵御）+ fend（打击）→ 抵御外来打击 → 保卫；辩护</t>
  </si>
  <si>
    <t>保卫；辩护</t>
  </si>
  <si>
    <t>/dɪˈfend/</t>
  </si>
  <si>
    <t>We need to defend our rights.</t>
  </si>
  <si>
    <t>我们需要保卫自己的权利。</t>
  </si>
  <si>
    <t>面对不公，我们要 defend（保卫）权利，de（抵御）fend（打击）一切侵犯。</t>
  </si>
  <si>
    <t>抵御打击 defend（保卫）</t>
  </si>
  <si>
    <t>definite</t>
  </si>
  <si>
    <t>ite</t>
  </si>
  <si>
    <t>de（强调）+ fin（界限）+ ite（形容词后缀）→ 有明确界限的 → 明确的；肯定的</t>
  </si>
  <si>
    <t>明确的；肯定的</t>
  </si>
  <si>
    <t>/ˈdefɪnət/</t>
  </si>
  <si>
    <t>She has a definite plan for her summer vacation.</t>
  </si>
  <si>
    <t>她对暑假有明确的计划。</t>
  </si>
  <si>
    <t>她的暑假计划 definite（明确的），de（强调）fin（界限）清晰，不会混乱。</t>
  </si>
  <si>
    <t>界限明确 definite（肯定）</t>
  </si>
  <si>
    <t>demonstrate</t>
  </si>
  <si>
    <t>monstr</t>
  </si>
  <si>
    <t>de（完全）+ monstr（显示）+ ate（动词后缀）→ 完全显示出来 → 证明；演示；展示</t>
  </si>
  <si>
    <t>证明；演示；展示</t>
  </si>
  <si>
    <t>/ˈdemənstreɪt/</t>
  </si>
  <si>
    <t>The scientist demonstrated the new invention to the audience.</t>
  </si>
  <si>
    <t>科学家向观众演示了这项新发明。</t>
  </si>
  <si>
    <t>科学家 demonstrate（演示）发明时，de（完全）monstr（显示）每个细节，让大家明白。</t>
  </si>
  <si>
    <t>完全显示 demonstrate（演示）</t>
  </si>
  <si>
    <t>de(否定)+neg(说不)→表示否定或拒绝→否认；拒绝</t>
  </si>
  <si>
    <t>He denied stealing the money.</t>
  </si>
  <si>
    <t>他否认偷了钱。</t>
  </si>
  <si>
    <t>当被问及是否偷钱时，他deny（否认），de（否定）neg（说不）的态度很明确。</t>
  </si>
  <si>
    <t>否定说不就是deny</t>
  </si>
  <si>
    <t>de(向下)+riv(河流)→从源头向下流→源自；获得</t>
  </si>
  <si>
    <t>英语单词derive（源自）拉丁语，像河流de（向下）riv（流）从源头来。</t>
  </si>
  <si>
    <t>河流向下derive</t>
  </si>
  <si>
    <t>detect</t>
  </si>
  <si>
    <t>tect</t>
  </si>
  <si>
    <t>de(去掉)+tect(覆盖)→揭开覆盖→发现；察觉</t>
  </si>
  <si>
    <t>发现；察觉</t>
  </si>
  <si>
    <t>/dɪˈtekt/</t>
  </si>
  <si>
    <t>The police detected the thief in the crowd.</t>
  </si>
  <si>
    <t>警察在人群中发现了小偷。</t>
  </si>
  <si>
    <t>警察detect（发现）小偷，de（去掉）tect（覆盖）让他无所遁形。</t>
  </si>
  <si>
    <t>去掉覆盖detect</t>
  </si>
  <si>
    <t>deviation</t>
  </si>
  <si>
    <t>de(离开)+via(道路)+tion(名词后缀)→离开正路→偏差；偏离</t>
  </si>
  <si>
    <t>偏差；偏离</t>
  </si>
  <si>
    <t>/ˌdiːviˈeɪʃn/</t>
  </si>
  <si>
    <t>His action was a deviation from the original plan.</t>
  </si>
  <si>
    <t>他的行动偏离了原计划。</t>
  </si>
  <si>
    <t>他的deviation（偏差）是因为de（离开）了via（道路），没按计划走。</t>
  </si>
  <si>
    <t>离开道路deviation</t>
  </si>
  <si>
    <t>device</t>
  </si>
  <si>
    <t>装置；设备</t>
  </si>
  <si>
    <t>/dɪˈvaɪs/</t>
  </si>
  <si>
    <t>This device helps people with hearing problems.</t>
  </si>
  <si>
    <t>这个装置帮助听力有问题的人。</t>
  </si>
  <si>
    <t>这个device（装置）叫“迪维斯”，能帮听力不好的人听清声音。</t>
  </si>
  <si>
    <t>实用装置device</t>
  </si>
  <si>
    <t>dis（分开）+ crimin（界限）+ ate（动词后缀）→ 划分界限 → 区分；歧视</t>
  </si>
  <si>
    <t>区分；歧视</t>
  </si>
  <si>
    <t>Don't discriminate against people because of their skin color.</t>
  </si>
  <si>
    <t>不要因为肤色歧视别人。</t>
  </si>
  <si>
    <t>我们不能 discriminate（歧视）他人，dis（分开）crimin（界限）的做法会让人与人之间产生隔阂。</t>
  </si>
  <si>
    <t>划分界限discriminate</t>
  </si>
  <si>
    <t>dis（展开）+ plic（折叠）→ 展开折叠之物 → 展示；陈列</t>
  </si>
  <si>
    <t>展示；陈列</t>
  </si>
  <si>
    <t>The shop displays new clothes in the window.</t>
  </si>
  <si>
    <t>商店在橱窗里展示新衣服。</t>
  </si>
  <si>
    <t>商店 display（展示）新衣时，dis（展开）plic（折叠）的衣物吸引了很多顾客。</t>
  </si>
  <si>
    <t>展开折叠是display</t>
  </si>
  <si>
    <t>dis（分开）+ stinct（标记）→ 有分开的标记 → 明显的；独特的</t>
  </si>
  <si>
    <t>明显的；独特的</t>
  </si>
  <si>
    <t>The two flowers have distinct colors.</t>
  </si>
  <si>
    <t>这两朵花有明显不同的颜色。</t>
  </si>
  <si>
    <t>这两朵花颜色 distinct（明显不同），dis（分开）stinct（标记）让它们很容易被识别。</t>
  </si>
  <si>
    <t>分开标记distinct</t>
  </si>
  <si>
    <t>dis（分开）+ stingu（标记）+ ish（动词后缀）→ 标记出差异 → 区分；辨别</t>
  </si>
  <si>
    <t>It's hard to distinguish the two birds.</t>
  </si>
  <si>
    <t>很难区分这两只鸟。</t>
  </si>
  <si>
    <t>要 distinguish（辨别）这两只鸟，需 dis（分开）stingu（标记）它们羽毛的不同之处。</t>
  </si>
  <si>
    <t>标记差异distinguish</t>
  </si>
  <si>
    <t>di（不同）+ vers（转）→ 转向不同方向 → 多样的；不同的</t>
  </si>
  <si>
    <t>多样的；不同的</t>
  </si>
  <si>
    <t>The park has diverse plants and animals.</t>
  </si>
  <si>
    <t>这个公园有多样的动植物。</t>
  </si>
  <si>
    <t>公园的动植物 diverse（多样），di（不同）vers（转）向各种生态环境生长。</t>
  </si>
  <si>
    <t>转向不同diverse</t>
  </si>
  <si>
    <t>domin</t>
  </si>
  <si>
    <t>domin(统治) + ate(使...) → 使处于统治地位 → 支配；控制</t>
  </si>
  <si>
    <t>支配；控制；占优势</t>
  </si>
  <si>
    <t>The big company dominates the market.</t>
  </si>
  <si>
    <t>这家大公司主导着市场。</t>
  </si>
  <si>
    <t>那家大公司 dominate（支配）市场时，像 domin（统治）者一样，ate（使）所有对手都难以抗衡。</t>
  </si>
  <si>
    <t>统治加ate，支配dominate</t>
  </si>
  <si>
    <t>duration</t>
  </si>
  <si>
    <t>dur</t>
  </si>
  <si>
    <t>dur(持续) + ation(名词后缀) → 持续的一段时间 → 持续时间</t>
  </si>
  <si>
    <t>持续时间；期间</t>
  </si>
  <si>
    <t>/djuˈreɪʃn/</t>
  </si>
  <si>
    <t>The duration of the concert is three hours.</t>
  </si>
  <si>
    <t>这场音乐会的时长是三个小时。</t>
  </si>
  <si>
    <t>音乐会 duration（时长）三小时，dur（持续）ation（名词）让我们沉浸在音乐里很久。</t>
  </si>
  <si>
    <t>持续加ation，时长duration</t>
  </si>
  <si>
    <t>dynamic</t>
  </si>
  <si>
    <t>dynam</t>
  </si>
  <si>
    <t>dynam(力量) + ic(形容词后缀) → 有力量的 → 动态的；充满活力的</t>
  </si>
  <si>
    <t>动态的；充满活力的</t>
  </si>
  <si>
    <t>/daɪˈnæmɪk/</t>
  </si>
  <si>
    <t>The team has a dynamic leader.</t>
  </si>
  <si>
    <t>这个团队有一位充满活力的领导者。</t>
  </si>
  <si>
    <t>团队 leader 很 dynamic（充满活力），像 dynam（力量）一样带动大家前进，ic（形容词）描述他的特质。</t>
  </si>
  <si>
    <t>有力量是dynamic，充满活力不沉闷</t>
  </si>
  <si>
    <t>e(出) + labor(工作) → 做出细致的工作 → 详尽的；精心制作的</t>
  </si>
  <si>
    <t>She wrote an elaborate report for the project.</t>
  </si>
  <si>
    <t>她为这个项目写了一份详尽的报告。</t>
  </si>
  <si>
    <t>她写 elaborate（详尽）报告时，e（出）labor（工作）很多时间，每部分都很细致。</t>
  </si>
  <si>
    <t>出工细作elaborate，详尽精致记心间</t>
  </si>
  <si>
    <t>element</t>
  </si>
  <si>
    <t>元素；要素；成分</t>
  </si>
  <si>
    <t>/ˈelɪmənt/</t>
  </si>
  <si>
    <t>Water is made up of two elements: hydrogen and oxygen.</t>
  </si>
  <si>
    <t>水由两种元素组成：氢和氧。</t>
  </si>
  <si>
    <t>化学课上，老师说 water 的 element（元素）是 H 和 O，我们要牢记这些基础成分。</t>
  </si>
  <si>
    <t>基础成分element，元素要素都记住</t>
  </si>
  <si>
    <t>e(出) + limin(门槛) + ate(使) → 使跨出门槛 → 消除；排除</t>
  </si>
  <si>
    <t>消除；排除</t>
  </si>
  <si>
    <t>为了环保，我们要eliminate（消除）浪费，想象把垃圾e（出）limin（门槛）外，ate（使）它消失。</t>
  </si>
  <si>
    <t>出了门槛eliminate，消除排除记心间</t>
  </si>
  <si>
    <t>emerge</t>
  </si>
  <si>
    <t>e(出) + merge(沉没) → 从沉没中出来 → 浮现；出现</t>
  </si>
  <si>
    <t>浮现；出现</t>
  </si>
  <si>
    <t>/ɪˈmɜːdʒ/</t>
  </si>
  <si>
    <t>The sun emerged from behind the clouds.</t>
  </si>
  <si>
    <t>太阳从云层后面浮现出来。</t>
  </si>
  <si>
    <t>太阳emerge（浮现）时，e（出）merge（沉没）在云层里的它终于出来了，光芒万丈。</t>
  </si>
  <si>
    <t>从沉没中出来，emerge记下来</t>
  </si>
  <si>
    <t>emphasis</t>
  </si>
  <si>
    <t>em(使) + phas(说) + is → 使反复说 → 强调</t>
  </si>
  <si>
    <t>强调；重点</t>
  </si>
  <si>
    <t>/ˈemfəsɪs/</t>
  </si>
  <si>
    <t>The teacher put emphasis on the importance of reading.</t>
  </si>
  <si>
    <t>老师强调了阅读的重要性。</t>
  </si>
  <si>
    <t>老师emphasis（强调）阅读时，em（使）phas（说）了很多次，让大家记住重点。</t>
  </si>
  <si>
    <t>反复说就是emphasis，强调重点不忘记</t>
  </si>
  <si>
    <t>en(使) + able(能够) → 使能够</t>
  </si>
  <si>
    <t>This tool enables us to finish the work quickly.</t>
  </si>
  <si>
    <t>这个工具使我们能快速完成工作。</t>
  </si>
  <si>
    <t>这个工具enable（使能够）我们高效工作，en（使）able（能够）大家节省时间。</t>
  </si>
  <si>
    <t>使能就是enable，en加able记心间</t>
  </si>
  <si>
    <t>en(使)+counter(对面相遇)→使对面相遇→遇见；遭遇</t>
  </si>
  <si>
    <t>/ɪnˈkaʊntə(r)/</t>
  </si>
  <si>
    <t>I encountered an old friend on the street yesterday.</t>
  </si>
  <si>
    <t>昨天我在街上遇见了一位老朋友。</t>
  </si>
  <si>
    <t>昨天在街上，我 encounter（遇见）了老朋友，en（使）counter（对面）的两人都很惊喜。</t>
  </si>
  <si>
    <t>使对面遇是encounter（动）</t>
  </si>
  <si>
    <t>en(使)+counter(对面相遇)→对面相遇的事件→相遇；遭遇</t>
  </si>
  <si>
    <t>Our first encounter was at a coffee shop.</t>
  </si>
  <si>
    <t>我们的初次相遇是在一家咖啡店。</t>
  </si>
  <si>
    <t>初次encounter（相遇）时，en（使）counter（对面）的两人都有点害羞。</t>
  </si>
  <si>
    <t>对面相遇是encounter（名）</t>
  </si>
  <si>
    <t>energy</t>
  </si>
  <si>
    <t>erg</t>
  </si>
  <si>
    <t>en(在...中)+erg(工作)+y(名词后缀)→在工作中的力量→能量；精力</t>
  </si>
  <si>
    <t>能量；精力</t>
  </si>
  <si>
    <t>/ˈenədʒi/</t>
  </si>
  <si>
    <t>We need to save energy for the next game.</t>
  </si>
  <si>
    <t>我们需要为下一场比赛保存能量。</t>
  </si>
  <si>
    <t>运动时，energy（能量）来自en（在）erg（工作）的身体细胞，y是名词后缀哦。</t>
  </si>
  <si>
    <t>工作中的力量是energy</t>
  </si>
  <si>
    <t>en(使)+hance(高)→使变高→增强；提高</t>
  </si>
  <si>
    <t>增强；提高</t>
  </si>
  <si>
    <t>Reading can enhance our knowledge.</t>
  </si>
  <si>
    <t>阅读能增强我们的知识。</t>
  </si>
  <si>
    <t>阅读enhance（增强）知识，en（使）hance（高）让我们的认知水平变高。</t>
  </si>
  <si>
    <t>使变高就是enhance</t>
  </si>
  <si>
    <t>en(使)+sure(确定)→使确定→确保；保证</t>
  </si>
  <si>
    <t>Please ensure that the door is locked.</t>
  </si>
  <si>
    <t>请确保门是锁着的。</t>
  </si>
  <si>
    <t>出门前，ensure（确保）门已锁，en（使）sure（确定）自己安心。</t>
  </si>
  <si>
    <t>使确定是ensure</t>
  </si>
  <si>
    <t>equi(相等)+val(价值)+ent(形容词后缀)→相等价值的→等价的；相等的</t>
  </si>
  <si>
    <t>One dollar is equivalent to about seven yuan now.</t>
  </si>
  <si>
    <t>现在一美元大约等价于七元人民币。</t>
  </si>
  <si>
    <t>美元和人民币equivalent（等价的），equi（相等）val（价值）的关系会变化哦。</t>
  </si>
  <si>
    <t>相等价值equivalent（形）</t>
  </si>
  <si>
    <t>equi(相等)+val(价值)+ent→相等价值的事物→等价物</t>
  </si>
  <si>
    <t>等价物</t>
  </si>
  <si>
    <t>Is there an equivalent of this word in Chinese?</t>
  </si>
  <si>
    <t>这个词在中文里有等价物吗？</t>
  </si>
  <si>
    <t>找英文词的equivalent（等价物）时，要考虑equi（相等）val（价值）的含义匹配。</t>
  </si>
  <si>
    <t>相等价值物是equivalent（名）</t>
  </si>
  <si>
    <t>establish</t>
  </si>
  <si>
    <t>stabl</t>
  </si>
  <si>
    <t>e(出)+stabl(站立)+ish(使)→使某物站立出来→建立；设立</t>
  </si>
  <si>
    <t>建立；设立</t>
  </si>
  <si>
    <t>/ɪˈstæblɪʃ/</t>
  </si>
  <si>
    <t>They plan to establish a new library in the town.</t>
  </si>
  <si>
    <t>他们计划在镇上建立一个新图书馆。</t>
  </si>
  <si>
    <t>我们要establish（建立）新图书馆，e（出）stabl（站立）ish（使）它屹立在小镇中心，方便大家阅读。</t>
  </si>
  <si>
    <t>使站出来establish</t>
  </si>
  <si>
    <t>stim</t>
  </si>
  <si>
    <t>e(出)+stim(评估)+ate(使)→使评估结果出来→估计；估算</t>
  </si>
  <si>
    <t>I estimate the time needed to finish this task is two hours.</t>
  </si>
  <si>
    <t>我估计完成这项任务需要两小时。</t>
  </si>
  <si>
    <t>我estimate（估计）时间时，e（出）stim（评估）ate（使）结果清晰，帮我安排计划。</t>
  </si>
  <si>
    <t>评估出来estimate</t>
  </si>
  <si>
    <t>e(出)+stim(评估)→评估得出的结果→估计值；估算</t>
  </si>
  <si>
    <t>估计值；估算</t>
  </si>
  <si>
    <t>The estimate for the new bike is 500 yuan.</t>
  </si>
  <si>
    <t>这辆新自行车的估算值是500元。</t>
  </si>
  <si>
    <t>这个estimate（估算值）是我e（出）stim（评估）后得到的，和实际价格差不多。</t>
  </si>
  <si>
    <t>估算结果是estimate</t>
  </si>
  <si>
    <t>ethical</t>
  </si>
  <si>
    <t>ethic</t>
  </si>
  <si>
    <t>ethic(伦理)+al(形容词后缀)→与伦理相关的→道德的；伦理的</t>
  </si>
  <si>
    <t>道德的；伦理的</t>
  </si>
  <si>
    <t>/ˈeθɪkl/</t>
  </si>
  <si>
    <t>It's ethical to help people in need.</t>
  </si>
  <si>
    <t>帮助有需要的人是道德的。</t>
  </si>
  <si>
    <t>做ethical（道德的）事，比如帮助他人，是ethic（伦理）的基本要求，al后缀让它变成形容词。</t>
  </si>
  <si>
    <t>伦理加al ethical</t>
  </si>
  <si>
    <t>e(出)+valu(价值)+ate(使)→使某物的价值显现出来→评估；评价</t>
  </si>
  <si>
    <t>Teachers evaluate students' work every month.</t>
  </si>
  <si>
    <t>老师每月评估学生的作业。</t>
  </si>
  <si>
    <t>老师evaluate（评估）作业时，e（出）valu（价值）ate（使）每个学生的努力都被看见。</t>
  </si>
  <si>
    <t>价值显现evaluate</t>
  </si>
  <si>
    <t>e(出)+vid(看)+ent(形容词后缀)→能看出来的→明显的；显然的</t>
  </si>
  <si>
    <t>It's evident that she loves reading very much.</t>
  </si>
  <si>
    <t>很明显她非常喜欢阅读。</t>
  </si>
  <si>
    <t>她的书架摆满了书，evident（明显的）是她爱阅读，e（出）vid（看）ent（形容词）让这一点很清晰。</t>
  </si>
  <si>
    <t>看出来的evident</t>
  </si>
  <si>
    <t>evolve</t>
  </si>
  <si>
    <t>volv</t>
  </si>
  <si>
    <t>e(出) + volv(转) + e → 转出变化，逐渐发展 → 进化；发展</t>
  </si>
  <si>
    <t>进化；发展</t>
  </si>
  <si>
    <t>/ɪˈvɒlv/</t>
  </si>
  <si>
    <t>Many species evolve over thousands of years.</t>
  </si>
  <si>
    <t>许多物种经过数千年进化。</t>
  </si>
  <si>
    <t>物种 evolve（进化）时，e（出）volv（转）着慢慢变化，适应环境。</t>
  </si>
  <si>
    <t>转出变化是evolve</t>
  </si>
  <si>
    <t>ex(超出) + ceed(走) → 走得超出界限 → 超过；胜过</t>
  </si>
  <si>
    <t>超过；胜过</t>
  </si>
  <si>
    <t>His score exceeded my expectations.</t>
  </si>
  <si>
    <t>他的分数 exceed（超过）预期，ex（超出）ceed（走）出了想象范围。</t>
  </si>
  <si>
    <t>超出走是exceed</t>
  </si>
  <si>
    <t>exception</t>
  </si>
  <si>
    <t>ex(出) + cept(拿) + ion → 拿出特殊情况 → 例外；除外</t>
  </si>
  <si>
    <t>例外；除外</t>
  </si>
  <si>
    <t>/ɪkˈsepʃn/</t>
  </si>
  <si>
    <t>Everyone must follow the rule, with no exception.</t>
  </si>
  <si>
    <t>每个人都必须遵守规则，没有例外。</t>
  </si>
  <si>
    <t>规则无 exception（例外），ex（出）cept（拿）的特殊情况也不行。</t>
  </si>
  <si>
    <t>拿出例外exception</t>
  </si>
  <si>
    <t>excess</t>
  </si>
  <si>
    <t>ex(超出) + cess(走) → 走过头 → 过量；过剩</t>
  </si>
  <si>
    <t>过量；过剩</t>
  </si>
  <si>
    <t>/ɪkˈses/</t>
  </si>
  <si>
    <t>Eating in excess is bad for health.</t>
  </si>
  <si>
    <t>过量饮食对健康有害。</t>
  </si>
  <si>
    <t>过量饮食 excess（过剩），ex（超出）cess（走）太多胃不舒服。</t>
  </si>
  <si>
    <t>超出走是excess（过量）</t>
  </si>
  <si>
    <t>ex(超出) + cess(走) → 走过头的 → 过量的；额外的</t>
  </si>
  <si>
    <t>过量的；额外的</t>
  </si>
  <si>
    <t>/ˈekses/</t>
  </si>
  <si>
    <t>We have to pay for excess luggage.</t>
  </si>
  <si>
    <t>我们得为超重行李付费。</t>
  </si>
  <si>
    <t>超重行李是 excess（额外的），ex（超出）cess（走）的重量要加钱。</t>
  </si>
  <si>
    <t>额外超出excess（adj.）</t>
  </si>
  <si>
    <t>ex(出) + clud(关闭) + e → 关闭在外 → 排除；不包括</t>
  </si>
  <si>
    <t>The club excludes people under 18.</t>
  </si>
  <si>
    <t>这个俱乐部不包括18岁以下的人。</t>
  </si>
  <si>
    <t>俱乐部 exclude（排除）未成年人，ex（出）clud（关闭）在外不让进。</t>
  </si>
  <si>
    <t>关在外面exclude</t>
  </si>
  <si>
    <t>execute</t>
  </si>
  <si>
    <t>secut</t>
  </si>
  <si>
    <t>ex（出）+ secut（跟随）→跟随到底执行事务→执行；实施</t>
  </si>
  <si>
    <t>执行；实施；处死</t>
  </si>
  <si>
    <t>/ˈeksɪkjuːt/</t>
  </si>
  <si>
    <t>The government executed the new policy.</t>
  </si>
  <si>
    <t>政府实施了新政策。</t>
  </si>
  <si>
    <t>政府execute（实施）新政策时，ex（出）secut（跟随）流程到底，确保落实到位。</t>
  </si>
  <si>
    <t>出随到底execute</t>
  </si>
  <si>
    <t>ex（向外）+ pand（展开）→向外展开范围→扩大；扩展</t>
  </si>
  <si>
    <t>Water expands when it freezes.</t>
  </si>
  <si>
    <t>水结冰时会膨胀。</t>
  </si>
  <si>
    <t>水expand（膨胀）结冰，ex（向外）pand（展开）体积变大，瓶子都被撑破了。</t>
  </si>
  <si>
    <t>向外展开expand</t>
  </si>
  <si>
    <t>ex（出）+ pos（放置）→把某物放置到外面→暴露；揭露</t>
  </si>
  <si>
    <t>暴露；揭露；使接触</t>
  </si>
  <si>
    <t>The sun exposes our skin to UV rays.</t>
  </si>
  <si>
    <t>阳光使我们的皮肤暴露在紫外线下。</t>
  </si>
  <si>
    <t>阳光expose（暴露）皮肤，ex（出）pos（放）肌肤于紫外线中，要记得涂防晒。</t>
  </si>
  <si>
    <t>ex（外）+ tern（边）+ al（形容词后缀）→外部的边的→外部的</t>
  </si>
  <si>
    <t>The house has external walls made of brick.</t>
  </si>
  <si>
    <t>这房子的外墙是砖砌的。</t>
  </si>
  <si>
    <t>房子external（外部的）墙壁，ex（外）tern（边）al（的），摸起来很粗糙。</t>
  </si>
  <si>
    <t>外部的是external</t>
  </si>
  <si>
    <t>facilitate</t>
  </si>
  <si>
    <t>il</t>
  </si>
  <si>
    <t>itate</t>
  </si>
  <si>
    <t>fac（做）+ il（使…容易）+ itate（动词后缀）→使做某事变得容易→促进；便利</t>
  </si>
  <si>
    <t>促进；使便利</t>
  </si>
  <si>
    <t>/fəˈsɪlɪteɪt/</t>
  </si>
  <si>
    <t>The new app facilitates online shopping.</t>
  </si>
  <si>
    <t>这款新应用促进了网上购物。</t>
  </si>
  <si>
    <t>新app facilitate（促进）购物，fac（做）起来il（容易），大家都爱用。</t>
  </si>
  <si>
    <t>做事容易facilitate</t>
  </si>
  <si>
    <t>fac（做）+ ture（名词后缀，表示结果）→做出来的显著成果→特征；特点</t>
  </si>
  <si>
    <t>特征；特点；特色</t>
  </si>
  <si>
    <t>/ˈfiːtʃə(r)/</t>
  </si>
  <si>
    <t>The most important feature of this car is its safety system.</t>
  </si>
  <si>
    <t>这辆车最重要的特征是它的安全系统。</t>
  </si>
  <si>
    <t>这辆车的feature（特征）很突出，fac（做）出来的ture（结果）就是安全系统，让驾驶更放心。</t>
  </si>
  <si>
    <t>做出来的特征feature，安全系统是亮点</t>
  </si>
  <si>
    <t>feder（联盟）+ al（...的）→联盟性质的→联邦的</t>
  </si>
  <si>
    <t>联邦的；联邦制的</t>
  </si>
  <si>
    <t>The US government is a federal system.</t>
  </si>
  <si>
    <t>美国政府是联邦制体系。</t>
  </si>
  <si>
    <t>美国是federal（联邦制）国家，feder（联盟）加al（...的），记住这个组合就不会忘啦。</t>
  </si>
  <si>
    <t>联盟加al变联邦，federal要记牢</t>
  </si>
  <si>
    <t>flex（弯曲）+ ible（可...的）→可弯曲的→灵活的</t>
  </si>
  <si>
    <t>灵活的；可弯曲的</t>
  </si>
  <si>
    <t>You need to be flexible when dealing with problems.</t>
  </si>
  <si>
    <t>处理问题时你需要灵活变通。</t>
  </si>
  <si>
    <t>处理问题要flexible（灵活），flex（弯曲）ible（可...的）就像软管一样能调整。</t>
  </si>
  <si>
    <t>可弯曲的flexible，灵活变通真方便</t>
  </si>
  <si>
    <t>fluct（波动）+ uate（动词后缀）→波动；起伏</t>
  </si>
  <si>
    <t>The temperature fluctuates between 10 and 20 degrees today.</t>
  </si>
  <si>
    <t>今天气温在10到20度之间波动。</t>
  </si>
  <si>
    <t>气温fluctuate（波动），fluct（波动）加uate（动词后缀），就像秋千一样上下起伏。</t>
  </si>
  <si>
    <t>波动起伏fluctuate，气温价格都适用</t>
  </si>
  <si>
    <t>found（建立）+ ation（名词后缀）→建立的结果→基础；基金会</t>
  </si>
  <si>
    <t>We need to lay a solid foundation for our future.</t>
  </si>
  <si>
    <t>我们需要为未来打下坚实的基础。</t>
  </si>
  <si>
    <t>打下foundation（基础）很重要，found（建立）加ation（名词后缀），就是未来的基石。</t>
  </si>
  <si>
    <t>建立加ation，基础foundation</t>
  </si>
  <si>
    <t>framework</t>
  </si>
  <si>
    <t>frame</t>
  </si>
  <si>
    <t>work</t>
  </si>
  <si>
    <t>frame(框架)+work(结构)→构成框架结构→框架</t>
  </si>
  <si>
    <t>框架；结构</t>
  </si>
  <si>
    <t>/ˈfreɪmwɜːk/</t>
  </si>
  <si>
    <t>We need a clear framework for this project.</t>
  </si>
  <si>
    <t>我们需要这个项目的清晰框架</t>
  </si>
  <si>
    <t>做项目时，大家讨论framework(框架)，frame(框架)work(结构)要明确，不然容易乱</t>
  </si>
  <si>
    <t>frame加work是框架，framework记心上</t>
  </si>
  <si>
    <t>funct(执行)+ion(名词后缀)→执行的任务或作用→功能；作用</t>
  </si>
  <si>
    <t>This machine has many functions.</t>
  </si>
  <si>
    <t>这台机器有很多功能</t>
  </si>
  <si>
    <t>这台机器的function(功能)真多，funct(执行)各种任务，ion(名词后缀)让它变成名词，太实用了</t>
  </si>
  <si>
    <t>执行任务function，功能作用记心中</t>
  </si>
  <si>
    <t>funct(执行)→执行职责或任务→运转；起作用</t>
  </si>
  <si>
    <t>运转；起作用</t>
  </si>
  <si>
    <t>The computer is functioning well.</t>
  </si>
  <si>
    <t>这台电脑运转良好</t>
  </si>
  <si>
    <t>电脑function(运转)正常，funct(执行)所有指令，一点都不卡</t>
  </si>
  <si>
    <t>执行指令function，运转良好没问题</t>
  </si>
  <si>
    <t>gen-</t>
  </si>
  <si>
    <t>gen-(产生)+er(表动作)+ate(动词后缀)→产生；生成</t>
  </si>
  <si>
    <t>产生；生成</t>
  </si>
  <si>
    <t>The sun generates light and heat.</t>
  </si>
  <si>
    <t>太阳产生光和热</t>
  </si>
  <si>
    <t>太阳generate(产生)光热，gen-(产生)er(动作)ate(动词)，能量源源不断</t>
  </si>
  <si>
    <t>产生生成generate，光热来自太阳来</t>
  </si>
  <si>
    <t>genuine</t>
  </si>
  <si>
    <t>genu-</t>
  </si>
  <si>
    <t>ine</t>
  </si>
  <si>
    <t>genu-(真实的)+ine(形容词后缀)→真实的；真正的</t>
  </si>
  <si>
    <t>真实的；真正的</t>
  </si>
  <si>
    <t>/ˈdʒenjuɪn/</t>
  </si>
  <si>
    <t>This is a genuine diamond.</t>
  </si>
  <si>
    <t>这是一颗真钻石</t>
  </si>
  <si>
    <t>这颗钻石是genuine(真的)，genu-(真实)ine(形容词)，闪闪发光，一看就不假</t>
  </si>
  <si>
    <t>真实后缀加ine，genuine是真东西</t>
  </si>
  <si>
    <t>glob(球) + al(形容词后缀) → 球形的；全球的</t>
  </si>
  <si>
    <t>全球的；世界的</t>
  </si>
  <si>
    <t>Global warming is a serious issue.</t>
  </si>
  <si>
    <t>全球变暖是个严重的问题。</t>
  </si>
  <si>
    <t>我们要关注global（全球的）问题，比如glob（球）形地球的变暖，al后缀让它变成形容词全球的。</t>
  </si>
  <si>
    <t>球加al变全球，global全球记心头</t>
  </si>
  <si>
    <t>grant</t>
  </si>
  <si>
    <t>授予；允许</t>
  </si>
  <si>
    <t>/ɡrɑːnt/</t>
  </si>
  <si>
    <t>The school granted me a scholarship.</t>
  </si>
  <si>
    <t>学校授予我一笔奖学金。</t>
  </si>
  <si>
    <t>学校grant（授予）我奖学金，grant发音像“给你”，仿佛在说“给你这笔钱”。</t>
  </si>
  <si>
    <t>授予允许grant，发音联想“给你”记</t>
  </si>
  <si>
    <t>拨款；补助金</t>
  </si>
  <si>
    <t>She received a grant to study music.</t>
  </si>
  <si>
    <t>她得到了一笔学习音乐的补助金。</t>
  </si>
  <si>
    <t>她拿到grant（补助金）学音乐，grant就像“给的钱”助力她的梦想。</t>
  </si>
  <si>
    <t>补助金是grant，留学学习都能用</t>
  </si>
  <si>
    <t>The shop guarantees this phone for two years.</t>
  </si>
  <si>
    <t>这家店保证这款手机保修两年。</t>
  </si>
  <si>
    <t>商店guarantee（保证）手机质量，guarantee发音像“瓜人替”，仿佛有人替你担保。</t>
  </si>
  <si>
    <t>保证担保guarantee，购物安心不用疑</t>
  </si>
  <si>
    <t>保证；担保物</t>
  </si>
  <si>
    <t>This product has a one-year guarantee.</t>
  </si>
  <si>
    <t>这款产品有一年的保修期。</t>
  </si>
  <si>
    <t>产品附带guarantee（保修单），是质量的担保物，让我放心购买。</t>
  </si>
  <si>
    <t>担保物是guarantee，质量保障记清晰</t>
  </si>
  <si>
    <t>hierarchy</t>
  </si>
  <si>
    <t>hier</t>
  </si>
  <si>
    <t>hier（神圣） + archy（统治） → 神圣的统治阶级 → 等级制度</t>
  </si>
  <si>
    <t>等级制度；层级</t>
  </si>
  <si>
    <t>/ˈhaɪərɑːki/</t>
  </si>
  <si>
    <t>There is a clear hierarchy in the company.</t>
  </si>
  <si>
    <t>公司里有明确的等级制度。</t>
  </si>
  <si>
    <t>公司的hierarchy（等级制度）很严格，hier（神圣）的archy（统治）让层级分明，员工都遵守规则。</t>
  </si>
  <si>
    <t>神圣统治成层级，hierarchy要牢记</t>
  </si>
  <si>
    <t>archy</t>
  </si>
  <si>
    <t>highlight</t>
  </si>
  <si>
    <t>high</t>
  </si>
  <si>
    <t>high（高） + light（光） → 高亮度的部分；突出显示</t>
  </si>
  <si>
    <t>突出；强调</t>
  </si>
  <si>
    <t>/ˈhaɪlaɪt/</t>
  </si>
  <si>
    <t>The teacher highlighted the key points in the text.</t>
  </si>
  <si>
    <t>老师强调了课文中的重点。</t>
  </si>
  <si>
    <t>老师highlight（突出）重点时，high（高）light（光）照亮了黑板上的关键内容，让我们一目了然。</t>
  </si>
  <si>
    <t>高光照亮是highlight，突出重点记心间</t>
  </si>
  <si>
    <t>light</t>
  </si>
  <si>
    <t>high（高） + light（光） → 高光点；亮点</t>
  </si>
  <si>
    <t>亮点；高光</t>
  </si>
  <si>
    <t>The highlight of the show was the dance performance.</t>
  </si>
  <si>
    <t>演出的亮点是舞蹈表演。</t>
  </si>
  <si>
    <t>演出的highlight（亮点）是舞蹈，high（高）light（光）仿佛照亮了舞者的精彩瞬间。</t>
  </si>
  <si>
    <t>演出亮点highlight，高光时刻记心怀</t>
  </si>
  <si>
    <t>hypo(在...下) + thesis(放置) → 放在下面的观点→假设；假说</t>
  </si>
  <si>
    <t>Scientists tested the hypothesis about climate change.</t>
  </si>
  <si>
    <t>科学家测试了关于气候变化的假设。</t>
  </si>
  <si>
    <t>科学家提出hypothesis（假设）时，hypo（在...下）thesis（放置）的观点需要通过实验验证，不能凭空猜测。</t>
  </si>
  <si>
    <t>hypo下放置，假说hypothesis</t>
  </si>
  <si>
    <t>ident(相同) + ify(使...) → 使某物与另一物相同→识别；认出</t>
  </si>
  <si>
    <t>She can identify the bird by its song.</t>
  </si>
  <si>
    <t>她能通过叫声识别出那只鸟。</t>
  </si>
  <si>
    <t>她identify（认出）鸟时，发现ident（相同）的叫声和书上描述一致，很快就确认了。</t>
  </si>
  <si>
    <t>使相同→识别identify</t>
  </si>
  <si>
    <t>il(进入) + lustr(光) + ate(使...) → 使事物被光照亮（清晰呈现）→说明；举例</t>
  </si>
  <si>
    <t>说明；举例说明</t>
  </si>
  <si>
    <t>The diagram illustrates how the machine works.</t>
  </si>
  <si>
    <t>这个图表说明了机器的工作原理。</t>
  </si>
  <si>
    <t>图表illustrate（说明）机器原理时，il（进入）lustr（光）让复杂的结构变得清晰易懂。</t>
  </si>
  <si>
    <t>光照说明illustrate</t>
  </si>
  <si>
    <t>im(进入) + pact(压紧) → 进入压紧状态→撞击；对...有影响</t>
  </si>
  <si>
    <t>撞击；影响</t>
  </si>
  <si>
    <t>/ɪmˈpækt/</t>
  </si>
  <si>
    <t>The car impacted the tree with great force.</t>
  </si>
  <si>
    <t>汽车用力撞击了树。</t>
  </si>
  <si>
    <t>汽车impact（撞击）树时，im（进入）pact（压紧）的力量让树都摇晃了。</t>
  </si>
  <si>
    <t>进入压紧impact（动）</t>
  </si>
  <si>
    <t>im(进入) + pact(压紧) → 压紧产生的效果→影响；撞击</t>
  </si>
  <si>
    <t>The impact of the earthquake was devastating.</t>
  </si>
  <si>
    <t>地震的影响是毁灭性的。</t>
  </si>
  <si>
    <t>地震的impact（影响）很大，im（进入）pact（压紧）的痕迹在废墟中随处可见。</t>
  </si>
  <si>
    <t>名词影响impact（名）</t>
  </si>
  <si>
    <t>im(使) + ple(满) + ment(行为) → 使计划付诸行动→执行；实施</t>
  </si>
  <si>
    <t>执行；实施</t>
  </si>
  <si>
    <t>The government will implement the new law next month.</t>
  </si>
  <si>
    <t>政府下个月将执行新法律。</t>
  </si>
  <si>
    <t>政府implement（实施）新法律时，im（使）ple（满）ment（行为）让政策落地生根。</t>
  </si>
  <si>
    <t>使满行动implement（动）</t>
  </si>
  <si>
    <t>im(使) + ple(满) + ment(物) → 使工作满的工具→工具；器具</t>
  </si>
  <si>
    <t>Farmers use simple implements to grow crops.</t>
  </si>
  <si>
    <t>农民用简单的工具种植庄稼。</t>
  </si>
  <si>
    <t>农民的implement（工具）是im（使）ple（满）ment（物），帮助他们完成繁重的农活。</t>
  </si>
  <si>
    <t>名词工具implement（名）</t>
  </si>
  <si>
    <t>im(隐于内) + ply(折叠) → 把意思折叠在话语中 → 暗示；意味着</t>
  </si>
  <si>
    <t>Her look implied that she was angry.</t>
  </si>
  <si>
    <t>她的表情暗示她生气了。</t>
  </si>
  <si>
    <t>她没说生气，但look imply（暗示）了，im（隐）ply（藏）的情绪都在脸上。</t>
  </si>
  <si>
    <t>隐意藏言是imply</t>
  </si>
  <si>
    <t>im(强行) + pose(放置) → 强行放置于某人 → 强加；征税</t>
  </si>
  <si>
    <t>/ɪmˈpəʊz/</t>
  </si>
  <si>
    <t>Don't impose your ideas on others.</t>
  </si>
  <si>
    <t>不要把你的想法强加给别人。</t>
  </si>
  <si>
    <t>别impose（强加）想法，im（硬）pose（放）别人身上会不舒服。</t>
  </si>
  <si>
    <t>硬放其上是impose</t>
  </si>
  <si>
    <t>incentive</t>
  </si>
  <si>
    <t>激励；奖励</t>
  </si>
  <si>
    <t>/ɪnˈsentɪv/</t>
  </si>
  <si>
    <t>The school gives an incentive to top students.</t>
  </si>
  <si>
    <t>学校给优等生奖励。</t>
  </si>
  <si>
    <t>学校用incentive（激励）鼓励学生，in（引）centive（干劲）让大家更努力。</t>
  </si>
  <si>
    <t>引发干劲incentive</t>
  </si>
  <si>
    <t>in(在...中) + cid(发生) + ent(表物) → 在某场景中发生的事 → 事件</t>
  </si>
  <si>
    <t>The incident was reported in the news.</t>
  </si>
  <si>
    <t>这件事被新闻报道了。</t>
  </si>
  <si>
    <t>新闻里的incident（事件），in（在）cid（发生）的故事很吸引人。</t>
  </si>
  <si>
    <t>发生之事incident</t>
  </si>
  <si>
    <t>incline</t>
  </si>
  <si>
    <t>in(使) + clin(倾斜) → 使倾斜；倾向于</t>
  </si>
  <si>
    <t>倾斜；倾向于</t>
  </si>
  <si>
    <t>/ɪnˈklaɪn/</t>
  </si>
  <si>
    <t>The road inclines to the left.</t>
  </si>
  <si>
    <t>这条路向左倾斜。</t>
  </si>
  <si>
    <t>路incline（倾斜）向左，in（使）clin（弯）的样子很明显。</t>
  </si>
  <si>
    <t>使弯倾斜incline</t>
  </si>
  <si>
    <t>indicate</t>
  </si>
  <si>
    <t>dic</t>
  </si>
  <si>
    <t>in(向内) + dic(说) + ate(动词后缀) → 向内说清楚→表明；指示</t>
  </si>
  <si>
    <t>表明；指示</t>
  </si>
  <si>
    <t>/ˈɪndɪkeɪt/</t>
  </si>
  <si>
    <t>The results indicate that he is correct.</t>
  </si>
  <si>
    <t>结果表明他是正确的。</t>
  </si>
  <si>
    <t>实验结果 indicate（表明）真相，in（向内）dic（说）出关键信息，ate让它成为动词。</t>
  </si>
  <si>
    <t>向内说清indicate</t>
  </si>
  <si>
    <t>in(不) + evit(=vit走) + able(可...的) → 不能走掉的→不可避免的</t>
  </si>
  <si>
    <t>不可避免的</t>
  </si>
  <si>
    <t>It's inevitable that winter will come.</t>
  </si>
  <si>
    <t>冬天的到来是不可避免的。</t>
  </si>
  <si>
    <t>冬天 inevitable（不可避免），in（不）能 evit（走）开，able（可以）感受寒冷的风。</t>
  </si>
  <si>
    <t>不能走开inevitable</t>
  </si>
  <si>
    <t>infrastructure</t>
  </si>
  <si>
    <t>infra-</t>
  </si>
  <si>
    <t>infra(在...之下) + struct(建造) + ure(名词后缀) → 在下面建造的结构→基础设施</t>
  </si>
  <si>
    <t>基础设施</t>
  </si>
  <si>
    <t>/ˈɪnfrəstrʌktʃə(r)/</t>
  </si>
  <si>
    <t>The city needs to improve its infrastructure.</t>
  </si>
  <si>
    <t>这座城市需要改善它的基础设施。</t>
  </si>
  <si>
    <t>城市的infrastructure（基础设施）是infra（在下）struct（建造）的ure结构，支撑着日常出行。</t>
  </si>
  <si>
    <t>地下建造infrastructure</t>
  </si>
  <si>
    <t>inhibit</t>
  </si>
  <si>
    <t>in(不) + hibit(拿住) → 不让拿出来→抑制；阻止</t>
  </si>
  <si>
    <t>抑制；阻止</t>
  </si>
  <si>
    <t>/ɪnˈhɪbɪt/</t>
  </si>
  <si>
    <t>Smoking can inhibit lung function.</t>
  </si>
  <si>
    <t>吸烟会抑制肺功能。</t>
  </si>
  <si>
    <t>吸烟inhibit（抑制）肺功能，in（不）让hibit（拿住）健康的呼吸。</t>
  </si>
  <si>
    <t>不让拿住inhibit</t>
  </si>
  <si>
    <t>in(在...内) + it(走) + ial(形容词后缀) → 在开始走的时候→最初的</t>
  </si>
  <si>
    <t>Her initial idea was to go to Paris.</t>
  </si>
  <si>
    <t>她最初的想法是去巴黎。</t>
  </si>
  <si>
    <t>她initial（最初）的旅行计划，in（在内）it（走）第一步就选巴黎。</t>
  </si>
  <si>
    <t>开始走是initial</t>
  </si>
  <si>
    <t>innovation</t>
  </si>
  <si>
    <t>in(使)+nov(新)+ation(名词后缀)→使事物变得新的过程或结果→创新；发明</t>
  </si>
  <si>
    <t>/ˌɪnəˈveɪʃn/</t>
  </si>
  <si>
    <t>Technological innovation has changed our daily lives.</t>
  </si>
  <si>
    <t>科技创新改变了我们的日常生活。</t>
  </si>
  <si>
    <t>公司鼓励innovation（创新），in（使）nov（新）的ation（结果）就是不断推出让人眼前一亮的产品。</t>
  </si>
  <si>
    <t>使新成物innovation</t>
  </si>
  <si>
    <t>in(进入)+put(放置)→把东西放进去→输入；投入</t>
  </si>
  <si>
    <t>Please input your username and password to log in.</t>
  </si>
  <si>
    <t>请输入你的用户名和密码登录。</t>
  </si>
  <si>
    <t>操作电脑时input（输入）账号，in（进入）put（放）就是把信息填进系统里。</t>
  </si>
  <si>
    <t>放进输入是input</t>
  </si>
  <si>
    <t>in(进入)+put(放置)→放进去的东西→输入；投入</t>
  </si>
  <si>
    <t>The input of energy is essential for this machine to work.</t>
  </si>
  <si>
    <t>能量输入对这台机器运行至关重要。</t>
  </si>
  <si>
    <t>机器需要input（输入）能量，in（进入）put（放）的就是让它运转的动力。</t>
  </si>
  <si>
    <t>输入之物是input</t>
  </si>
  <si>
    <t>insert</t>
  </si>
  <si>
    <t>in(进入)+sert(放置)→放进去→插入；嵌入</t>
  </si>
  <si>
    <t>插入；嵌入</t>
  </si>
  <si>
    <t>/ɪnˈsɜːt/</t>
  </si>
  <si>
    <t>He inserted a key into the lock.</t>
  </si>
  <si>
    <t>他把钥匙插入锁中。</t>
  </si>
  <si>
    <t>插钥匙时insert（插入），in（进入）sert（放）就是把钥匙塞进锁孔。</t>
  </si>
  <si>
    <t>放进插入insert</t>
  </si>
  <si>
    <t>in(进入)+sert(放置)→放进去的东西→插入物；插页</t>
  </si>
  <si>
    <t>插入物；插页</t>
  </si>
  <si>
    <t>/ˈɪnsɜːt/</t>
  </si>
  <si>
    <t>The newspaper has an insert about summer sales.</t>
  </si>
  <si>
    <t>这份报纸有一张关于夏季促销的插页。</t>
  </si>
  <si>
    <t>报纸里的insert（插页）是in（进入）sert（放）进去的额外广告页。</t>
  </si>
  <si>
    <t>插入之物insert</t>
  </si>
  <si>
    <t>in(深入)+spect(看)→深入进去看→检查；视察</t>
  </si>
  <si>
    <t>The health officer inspected the restaurant yesterday.</t>
  </si>
  <si>
    <t>卫生官员昨天视察了这家餐厅。</t>
  </si>
  <si>
    <t>卫生官inspect（检查）餐厅，in（深入）spect（看）每个角落是否干净。</t>
  </si>
  <si>
    <t>深入看是inspect</t>
  </si>
  <si>
    <t>ce</t>
  </si>
  <si>
    <t>in(在...中)+stant(站立)+ce→站在其中的例子→实例；情况</t>
  </si>
  <si>
    <t>实例；情况</t>
  </si>
  <si>
    <t>This is an instance of how to solve the problem.</t>
  </si>
  <si>
    <t>这是如何解决这个问题的一个实例。</t>
  </si>
  <si>
    <t>老师举了个instance（实例），in（在）stant（站）的情况就是具体的解题例子。</t>
  </si>
  <si>
    <t>站在其中是instance</t>
  </si>
  <si>
    <t>in(使)+stitut(建立)→使建立制度或组织→设立；制定</t>
  </si>
  <si>
    <t>设立；制定</t>
  </si>
  <si>
    <t>/ɪnˈstɪtjuːt/</t>
  </si>
  <si>
    <t>The government instituted a new environmental law last year.</t>
  </si>
  <si>
    <t>政府去年制定了一项新的环境法。</t>
  </si>
  <si>
    <t>政府institute（制定）新环境法时，in（使）stitut（建立）环保规则，让空气更清新。</t>
  </si>
  <si>
    <t>使建立是institute(v.)</t>
  </si>
  <si>
    <t>in(进入)+stitut(建立)→建立起来供人进入学习的组织→机构；学院</t>
  </si>
  <si>
    <t>机构；学院</t>
  </si>
  <si>
    <t>She studies painting at the local art institute.</t>
  </si>
  <si>
    <t>她在当地的艺术学院学习绘画。</t>
  </si>
  <si>
    <t>她在art institute（艺术学院）学画画，这是in（进入）stitut（建立）的机构，充满艺术氛围。</t>
  </si>
  <si>
    <t>建立的机构institute(n.)</t>
  </si>
  <si>
    <t>in(使)+struct(构建)→使构建知识或技能→指导；教授</t>
  </si>
  <si>
    <t>指导；教授</t>
  </si>
  <si>
    <t>The coach instructed the players to practice harder.</t>
  </si>
  <si>
    <t>教练指导队员们更努力地训练。</t>
  </si>
  <si>
    <t>教练instruct（指导）队员训练时，in（使）struct（构建）战术体系，让队伍更强。</t>
  </si>
  <si>
    <t>构建知识instruct</t>
  </si>
  <si>
    <t>integrate</t>
  </si>
  <si>
    <t>tegr</t>
  </si>
  <si>
    <t>in(不)+tegr(完整)+ate→使不分开成为完整一体→整合；使结合</t>
  </si>
  <si>
    <t>整合；使结合</t>
  </si>
  <si>
    <t>/ˈɪntɪɡreɪt/</t>
  </si>
  <si>
    <t>We should integrate traditional culture into modern life.</t>
  </si>
  <si>
    <t>我们应该把传统文化融入现代生活。</t>
  </si>
  <si>
    <t>我们要integrate（整合）传统文化和现代生活，in（不）让它们割裂，tegra（完整）ate（使）和谐共存。</t>
  </si>
  <si>
    <t>整合一体integrate</t>
  </si>
  <si>
    <t>intel(在…之间)+lect(选择)+ual→能在事物间做出明智选择的→智力的；聪明的</t>
  </si>
  <si>
    <t>智力的；聪明的</t>
  </si>
  <si>
    <t>He enjoys intellectual conversations with friends.</t>
  </si>
  <si>
    <t>他喜欢和朋友进行有智力的交谈。</t>
  </si>
  <si>
    <t>他爱和朋友进行intellectual（智力的）对话，intel（中间）lect（选择）有深度的话题，思维活跃。</t>
  </si>
  <si>
    <t>智力选择intellectual(adj.)</t>
  </si>
  <si>
    <t>intel(在…之间)+lect(选择)+ual→擅长在事物间选择的人→知识分子</t>
  </si>
  <si>
    <t>Many intellectuals are concerned about social issues.</t>
  </si>
  <si>
    <t>许多知识分子关注社会问题。</t>
  </si>
  <si>
    <t>许多intellectuals（知识分子）关注社会问题，他们intel（中间）lect（选择）有意义的议题发声。</t>
  </si>
  <si>
    <t>智力之人intellectual(n.)</t>
  </si>
  <si>
    <t>in(使)+tend(趋向)→使趋向某个目标→打算；计划</t>
  </si>
  <si>
    <t>I intend to finish my homework before dinner.</t>
  </si>
  <si>
    <t>我打算在晚饭前完成作业。</t>
  </si>
  <si>
    <t>我intend（打算）晚饭前写完作业，in（使）tend（趋向）完成目标，效率很高。</t>
  </si>
  <si>
    <t>趋向目标是intend</t>
  </si>
  <si>
    <t>interfere</t>
  </si>
  <si>
    <t>fere</t>
  </si>
  <si>
    <t>inter（在...之间）+ fere（打击）→ 在中间打击 → 干涉；妨碍</t>
  </si>
  <si>
    <t>干涉；妨碍</t>
  </si>
  <si>
    <t>/ˌɪntəˈfɪə(r)/</t>
  </si>
  <si>
    <t>Don't interfere in other people's private affairs.</t>
  </si>
  <si>
    <t>不要干涉别人的私事。</t>
  </si>
  <si>
    <t>看到朋友吵架，别interfere（干涉），inter（在...之间）fere（插一脚）只会让矛盾加深。</t>
  </si>
  <si>
    <t>中间插足interfere</t>
  </si>
  <si>
    <t>in（在内）+ tern（内部）→ 内部的；内在的</t>
  </si>
  <si>
    <t>Our company has some internal issues to solve.</t>
  </si>
  <si>
    <t>我们公司有一些内部问题需要解决。</t>
  </si>
  <si>
    <t>公司开会讨论internal（内部）问题，in（在内）tern（内部）的事不让外人知道。</t>
  </si>
  <si>
    <t>在内之事internal</t>
  </si>
  <si>
    <t>inter（在...之间）+ pret（解释）→ 在两种意思之间解释 → 翻译；解释</t>
  </si>
  <si>
    <t>她interpret（翻译）法语时，inter（在...之间）pret（解读）每句话的准确意思。</t>
  </si>
  <si>
    <t>中间解读interpret</t>
  </si>
  <si>
    <t>inter（在...之间）+ val（墙）→ 墙之间的空隙 → 间隔；间歇</t>
  </si>
  <si>
    <t>间隔；间歇</t>
  </si>
  <si>
    <t>There is a 5-minute interval before the next movie starts.</t>
  </si>
  <si>
    <t>下一场电影开始前有5分钟的间隔。</t>
  </si>
  <si>
    <t>电影开场前的interval（间隔）里，inter（在...之间）val（墙）边的座椅上坐满了等待的人。</t>
  </si>
  <si>
    <t>墙间空隙interval</t>
  </si>
  <si>
    <t>trins</t>
  </si>
  <si>
    <t>in（在内）+ trins（本质）+ ic（形容词后缀）→ 内在的；本质的</t>
  </si>
  <si>
    <t>内在的；本质的</t>
  </si>
  <si>
    <t>The intrinsic beauty of the painting lies in its colors.</t>
  </si>
  <si>
    <t>这幅画的内在美在于它的色彩。</t>
  </si>
  <si>
    <t>这幅画的intrinsic（内在）美，in（在内）trins（本质）ic（的），需要用心感受。</t>
  </si>
  <si>
    <t>内在本质intrinsic</t>
  </si>
  <si>
    <t>in（进入）+ vest（投入）→ 将资金等投入某事物 → 投资；投入</t>
  </si>
  <si>
    <t>投资；投入</t>
  </si>
  <si>
    <t>He plans to invest 1000 yuan in the stock market.</t>
  </si>
  <si>
    <t>他计划在股市投入1000元。</t>
  </si>
  <si>
    <t>他in（进入）vest（投入）资金到股市，这就是invest（投资）的行为。</t>
  </si>
  <si>
    <t>in加vest，投资不用愁</t>
  </si>
  <si>
    <t>in（深入）+ vestig（痕迹）+ ate（使）→ 深入追踪痕迹 → 调查；侦查</t>
  </si>
  <si>
    <t>调查；侦查</t>
  </si>
  <si>
    <t>The detective is investigating the theft case.</t>
  </si>
  <si>
    <t>侦探正在调查这起盗窃案。</t>
  </si>
  <si>
    <t>侦探in（深入）vestig（痕迹）ate（去做），就是investigate（调查）案件真相。</t>
  </si>
  <si>
    <t>查痕迹，investigate</t>
  </si>
  <si>
    <t>in（进入）+ volve（转动）→ 转进去 → 卷入；涉及；使参与</t>
  </si>
  <si>
    <t>/ɪnˈvɑːlv/</t>
  </si>
  <si>
    <t>This project involves many students.</t>
  </si>
  <si>
    <t>这个项目涉及许多学生。</t>
  </si>
  <si>
    <t>这个项目in（进入）volve（转动）了很多学生，大家都被involve（卷入）其中。</t>
  </si>
  <si>
    <t>in转volve，卷入事件中</t>
  </si>
  <si>
    <t>iso（单独）+ late（使）→ 使处于单独状态 → 隔离；孤立</t>
  </si>
  <si>
    <t>We should isolate the sick dog from others.</t>
  </si>
  <si>
    <t>我们应该把生病的狗和其他狗隔离。</t>
  </si>
  <si>
    <t>把病狗iso（单独）late（放）到一边，就是isolate（隔离）它防止传染。</t>
  </si>
  <si>
    <t>单独放，isolate</t>
  </si>
  <si>
    <t>iso-</t>
  </si>
  <si>
    <t>late</t>
  </si>
  <si>
    <t>just（公正）+ ify（使）→ 使变得公正合理 → 证明...正确；为...辩护</t>
  </si>
  <si>
    <t>证明...正确；为...辩护</t>
  </si>
  <si>
    <t>She tried to justify her absence.</t>
  </si>
  <si>
    <t>她试图为自己的缺席辩护。</t>
  </si>
  <si>
    <t>她just（公正）ify（使）自己的缺席看起来合理，就是justify（辩护）的意思。</t>
  </si>
  <si>
    <t>just加ify，辩护有道理</t>
  </si>
  <si>
    <t>legislation</t>
  </si>
  <si>
    <t>legis-</t>
  </si>
  <si>
    <t>legis（法律）+ lat（制定）+ ion → 制定法律的行为 → 立法</t>
  </si>
  <si>
    <t>立法；法律</t>
  </si>
  <si>
    <t>/ˌledʒɪsˈleɪʃn/</t>
  </si>
  <si>
    <t>Congress passed new legislation to protect wildlife.</t>
  </si>
  <si>
    <t>国会通过了新的野生动物保护立法</t>
  </si>
  <si>
    <t>国会讨论legislation（立法）时，legis（法律）lat（制定）ion的过程很严谨，大家都支持保护环境</t>
  </si>
  <si>
    <t>法律制定legislation</t>
  </si>
  <si>
    <t>leg-</t>
  </si>
  <si>
    <t>itim</t>
  </si>
  <si>
    <t>leg（法律）+ itim（合法的）+ ate → 符合法律的 → 合法的</t>
  </si>
  <si>
    <t>合法的；正当的</t>
  </si>
  <si>
    <t>His business is completely legitimate.</t>
  </si>
  <si>
    <t>他的生意完全合法</t>
  </si>
  <si>
    <t>他的生意是legitimate（合法的），因为符合leg（法律）的要求，itim（性质）让客户都信任他</t>
  </si>
  <si>
    <t>法律认可legitimate</t>
  </si>
  <si>
    <t>like-</t>
  </si>
  <si>
    <t>hood</t>
  </si>
  <si>
    <t>like（可能）+ hood（状态）→ 可能的状态 → 可能性</t>
  </si>
  <si>
    <t>There's a high likelihood of winning the game.</t>
  </si>
  <si>
    <t>赢这场比赛的可能性很高</t>
  </si>
  <si>
    <t>赢比赛的likelihood（可能性）很高，like（像）能成功，hood（状态）让我充满信心</t>
  </si>
  <si>
    <t>可能状态likelihood</t>
  </si>
  <si>
    <t>loc（地方）+ ate（使）→ 使某物到某个地方 → 定位；找到</t>
  </si>
  <si>
    <t>你能在书架上找到那本书吗</t>
  </si>
  <si>
    <t>在书架上locate（找到）书时，loc（地方）ate（使）我快速锁定目标位置</t>
  </si>
  <si>
    <t>找到地方是locate</t>
  </si>
  <si>
    <t>log（理性）+ ic → 理性的学问 → 逻辑</t>
  </si>
  <si>
    <t>/ˈlɑːdʒɪk/</t>
  </si>
  <si>
    <t>Learning logic helps you think clearly.</t>
  </si>
  <si>
    <t>学习逻辑帮助你清晰思考</t>
  </si>
  <si>
    <t>学习logic（逻辑）时，log（理性）ic（的）思维方式让我分析问题更透彻</t>
  </si>
  <si>
    <t>理性思维是logic</t>
  </si>
  <si>
    <t>main-</t>
  </si>
  <si>
    <t>main(手)+tain(持有)→用手保持住→维持；保持</t>
  </si>
  <si>
    <t>维持；保持；维修</t>
  </si>
  <si>
    <t>We need to maintain the garden every week.</t>
  </si>
  <si>
    <t>我们每周需要维护花园。</t>
  </si>
  <si>
    <t>为了 maintain（维护）花园，我用手（main）持有（tain）工具修剪枝叶，让它更漂亮。</t>
  </si>
  <si>
    <t>手持有之 maintain</t>
  </si>
  <si>
    <t>manu(手)+pul(拉)+ate→用手拉动操控→操纵；控制</t>
  </si>
  <si>
    <t>He tried to manipulate the game results.</t>
  </si>
  <si>
    <t>他试图操纵比赛结果。</t>
  </si>
  <si>
    <t>有人想 manipulate（操纵）比赛，用手（manu）拉动（pul）计分板，却被发现了。</t>
  </si>
  <si>
    <t>手拉动控 manipulate</t>
  </si>
  <si>
    <t>marg</t>
  </si>
  <si>
    <t>in</t>
  </si>
  <si>
    <t>边缘；页边距</t>
  </si>
  <si>
    <t>/ˈmɑːrdʒɪn/</t>
  </si>
  <si>
    <t>Please leave a wide margin on the paper.</t>
  </si>
  <si>
    <t>请在纸上留宽边距。</t>
  </si>
  <si>
    <t>写作业时，margin（页边距）像“马边”，留出空间让老师写评语。</t>
  </si>
  <si>
    <t>页边边缘 margin</t>
  </si>
  <si>
    <t>mechan(机器)+ism(系统)→机器的运作系统→机制；机械装置</t>
  </si>
  <si>
    <t>The clock's mechanism works smoothly.</t>
  </si>
  <si>
    <t>时钟的机械装置运转顺畅。</t>
  </si>
  <si>
    <t>时钟的 mechanism（机械装置）里，mechan（机器）的 ism（系统）让指针精准走时。</t>
  </si>
  <si>
    <t>机器系统 mechanism</t>
  </si>
  <si>
    <t>method(方法)+ology(学科)→研究方法的学科→方法论</t>
  </si>
  <si>
    <t>方法论</t>
  </si>
  <si>
    <t>/ˌmeθəˈdɑːlədʒi/</t>
  </si>
  <si>
    <t>We learned the methodology of scientific research.</t>
  </si>
  <si>
    <t>我们学习了科学研究的方法论。</t>
  </si>
  <si>
    <t>学习 methodology（方法论）时，要结合 method（方法）和 ology（学科），掌握正确研究思路。</t>
  </si>
  <si>
    <t>方法学科 methodology</t>
  </si>
  <si>
    <t>mig(移动) + ate(使...) → 使移动 → 迁移；移居</t>
  </si>
  <si>
    <t>迁移；移居</t>
  </si>
  <si>
    <t>Many birds migrate south when winter comes.</t>
  </si>
  <si>
    <t>冬天来临时，许多鸟迁徙到南方。</t>
  </si>
  <si>
    <t>冬天到了，many birds migrate（迁移）到南方，mig（移动）+ ate（使）让它们踏上温暖的旅程。</t>
  </si>
  <si>
    <t>移动使成migrate（迁移）</t>
  </si>
  <si>
    <t>minimal</t>
  </si>
  <si>
    <t>imal</t>
  </si>
  <si>
    <t>min(最小的) + imal(表...的) → 最小的；极少的</t>
  </si>
  <si>
    <t>最小的；极少的</t>
  </si>
  <si>
    <t>/ˈmɪnɪml/</t>
  </si>
  <si>
    <t>The damage from the rainstorm was minimal.</t>
  </si>
  <si>
    <t>暴雨造成的损失极小。</t>
  </si>
  <si>
    <t>暴雨后损失minimal（极小），min（最小）imal（的）让我松了一口气。</t>
  </si>
  <si>
    <t>最小加imal是minimal（极小）</t>
  </si>
  <si>
    <t>min(最小的) + imum(表程度) → 最小的程度 → 最小值；最低限度</t>
  </si>
  <si>
    <t>The minimum age for driving is 18 in China.</t>
  </si>
  <si>
    <t>在中国，驾驶的最低年龄是18岁。</t>
  </si>
  <si>
    <t>驾驶minimum（最低）年龄18，min（最小）imum（程度）记牢别违规。</t>
  </si>
  <si>
    <t>最小程度minimum（最低）</t>
  </si>
  <si>
    <t>modify</t>
  </si>
  <si>
    <t>mod(改变) + ify(使...) → 使改变 → 修改；调整</t>
  </si>
  <si>
    <t>修改；调整</t>
  </si>
  <si>
    <t>/ˈmɒdɪfaɪ/</t>
  </si>
  <si>
    <t>Please modify your plan to fit the new schedule.</t>
  </si>
  <si>
    <t>请修改你的计划以适应新日程。</t>
  </si>
  <si>
    <t>调整计划要modify（修改），mod（改变）ify（使）让内容更贴合需求。</t>
  </si>
  <si>
    <t>改变使成modify（修改）</t>
  </si>
  <si>
    <t>mon(看/警告)+itor(人/物)→看住某物或某人→监视</t>
  </si>
  <si>
    <t>监视；监控</t>
  </si>
  <si>
    <t>The police monitored the suspect's phone calls.</t>
  </si>
  <si>
    <t>警察监控了嫌疑人的电话。</t>
  </si>
  <si>
    <t>警察monitor（监控）嫌疑人时，mon（盯着）itor（他）的一举一动，生怕错过线索。</t>
  </si>
  <si>
    <t>盯着看就是monitor</t>
  </si>
  <si>
    <t>mon(看/警告)+itor(人/物)→发出警告或看住的人/物→班长；监视器</t>
  </si>
  <si>
    <t>班长；监视器；显示器</t>
  </si>
  <si>
    <t>She is the class monitor and always helps others.</t>
  </si>
  <si>
    <t>她是班长，总是帮助别人。</t>
  </si>
  <si>
    <t>班长monitor（班长）每天mon（提醒）大家交作业，像个小itor（守护者）一样负责。</t>
  </si>
  <si>
    <t>看住的人/物是monitor</t>
  </si>
  <si>
    <t>motive</t>
  </si>
  <si>
    <t>mot(移动/推动)+ive(…的/表示物)→推动某物的原因→动机；动因</t>
  </si>
  <si>
    <t>动机；原因</t>
  </si>
  <si>
    <t>/ˈməʊtɪv/</t>
  </si>
  <si>
    <t>What's his motive for joining the club?</t>
  </si>
  <si>
    <t>他加入俱乐部的动机是什么？</t>
  </si>
  <si>
    <t>想知道他的motive（动机），就看是什么mot（推动）他这么积极参与俱乐部活动。</t>
  </si>
  <si>
    <t>推动的原因是motive</t>
  </si>
  <si>
    <t>mot(移动/推动)+ive(…的)→与推动有关的→动机的</t>
  </si>
  <si>
    <t>动机的；发动的</t>
  </si>
  <si>
    <t>We need to analyze the motive factors of this event.</t>
  </si>
  <si>
    <t>我们需要分析这个事件的动机因素。</t>
  </si>
  <si>
    <t>分析事件时，那些mot（推动）的ive（相关）因素就是motive（动机的）因素。</t>
  </si>
  <si>
    <t>推动相关是motive</t>
  </si>
  <si>
    <t>ne-</t>
  </si>
  <si>
    <t>uter-</t>
  </si>
  <si>
    <t>ne(不)+uter(两者之一)+al(…的)→不偏向两者任何一方→中立的；中性的</t>
  </si>
  <si>
    <t>The country stayed neutral in the conflict.</t>
  </si>
  <si>
    <t>这个国家在冲突中保持中立。</t>
  </si>
  <si>
    <t>这个国家neutral（中立），ne（不）uter（两者）选边，所以避免了卷入冲突。</t>
  </si>
  <si>
    <t>不选两边是neutral</t>
  </si>
  <si>
    <t>It was cold; nevertheless, we went hiking.</t>
  </si>
  <si>
    <t>天气很冷，然而我们还是去徒步了。</t>
  </si>
  <si>
    <t>天气冷nevertheless（然而）我们仍去徒步，never（从不）the less（减少）我们的热情。</t>
  </si>
  <si>
    <t>never加theless，转折然而记心间</t>
  </si>
  <si>
    <t>ob(朝向)+ject(扔)+ive→扔向的目标→目标</t>
  </si>
  <si>
    <t>My main objective this term is to improve my English.</t>
  </si>
  <si>
    <t>这学期我的主要目标是提高英语。</t>
  </si>
  <si>
    <t>这学期我的objective（目标）是学好英语，ob（朝向）ject（扔）的方向就是它，ive结尾记是名词。</t>
  </si>
  <si>
    <t>朝向扔去是objective（目标）</t>
  </si>
  <si>
    <t>ob(朝向)+ject(扔)+ive→朝向事实扔去偏见→客观的</t>
  </si>
  <si>
    <t>We should take an objective view of the problem.</t>
  </si>
  <si>
    <t>我们应该客观看待这个问题。</t>
  </si>
  <si>
    <t>面对问题要objective（客观），ob（朝向）事实ject（扔）掉主观想法，ive帮你变客观。</t>
  </si>
  <si>
    <t>朝向事实objective（客观）</t>
  </si>
  <si>
    <t>ob(强调)+tain(拿住)→努力拿住某物→获得</t>
  </si>
  <si>
    <t>She obtained her driver's license last month.</t>
  </si>
  <si>
    <t>她上个月拿到了驾照。</t>
  </si>
  <si>
    <t>她为了obtain（获得）驾照，ob（使劲）tain（拿住）每一次练习机会，终于成功。</t>
  </si>
  <si>
    <t>使劲拿住obtain</t>
  </si>
  <si>
    <t>ob(对着)+via(路)+ous→对着路来的→一眼可见→明显的</t>
  </si>
  <si>
    <t>The mistake is obvious to everyone.</t>
  </si>
  <si>
    <t>这个错误对每个人来说都很明显。</t>
  </si>
  <si>
    <t>路上ob（对着）via（路）走来的人，脸上的疲惫obvious（明显），大家都看得到。</t>
  </si>
  <si>
    <t>对着路来obvious</t>
  </si>
  <si>
    <t>operate</t>
  </si>
  <si>
    <t>oper</t>
  </si>
  <si>
    <t>oper(工作)+ate(动词后缀)→做工作→操作；运转</t>
  </si>
  <si>
    <t>操作；运转；做手术</t>
  </si>
  <si>
    <t>/ˈɒpəreɪt/</t>
  </si>
  <si>
    <t>The doctor will operate on the patient tomorrow.</t>
  </si>
  <si>
    <t>医生明天将给病人做手术。</t>
  </si>
  <si>
    <t>医生operate（做手术）时，oper（工作）的态度很认真，ate结尾记是动词。</t>
  </si>
  <si>
    <t>工作起来operate</t>
  </si>
  <si>
    <t>ori(升起，东方)+ent(使...)→使面向东方确定方向→使适应；确定方向</t>
  </si>
  <si>
    <t>We must orient ourselves to the new environment.</t>
  </si>
  <si>
    <t>我们必须适应新环境。</t>
  </si>
  <si>
    <t>刚到陌生城市，我们需要orient（适应）新环境，ori（东方）是太阳升起的地方，帮我们找到方向。</t>
  </si>
  <si>
    <t>太阳升起ori，适应定位orient</t>
  </si>
  <si>
    <t>out(外)+come(来)→事情发展出来的结果→结果；结局</t>
  </si>
  <si>
    <t>结果；结局</t>
  </si>
  <si>
    <t>The outcome of the game was unexpected.</t>
  </si>
  <si>
    <t>比赛结果出乎意料。</t>
  </si>
  <si>
    <t>比赛结束，outcome（结果）出来了，out（外）come（来）的反转让观众惊呼。</t>
  </si>
  <si>
    <t>出来结果outcome，好坏都是它的名</t>
  </si>
  <si>
    <t>over(全部)+all(所有)→涵盖全部的→总体的；全部的</t>
  </si>
  <si>
    <t>总体的；全部的</t>
  </si>
  <si>
    <t>The overall cost is 1000 yuan.</t>
  </si>
  <si>
    <t>总费用是1000元。</t>
  </si>
  <si>
    <t>计算总费用时，overall（总体的）是over（全部）加上all（所有）支出的总和。</t>
  </si>
  <si>
    <t>全部所有加一起，总体就是overall</t>
  </si>
  <si>
    <t>para(旁边)+allel(另一个)→旁边的另一个与原物方向相同→平行的；类似的</t>
  </si>
  <si>
    <t>平行的；类似的</t>
  </si>
  <si>
    <t>The two roads are parallel to each other.</t>
  </si>
  <si>
    <t>这两条路互相平行。</t>
  </si>
  <si>
    <t>数学课上，老师说parallel（平行）的路是para（旁边）allel（另一个），永远不会相交。</t>
  </si>
  <si>
    <t>旁边另一个，平行parallel</t>
  </si>
  <si>
    <t>parti-</t>
  </si>
  <si>
    <t>parti(部分)+cip(拿)+ate(做)→拿自己的部分时间去做→参与；参加</t>
  </si>
  <si>
    <t>She wants to participate in the singing competition.</t>
  </si>
  <si>
    <t>她想参加歌唱比赛。</t>
  </si>
  <si>
    <t>她participate（参加）歌唱比赛，parti（部分）cip（拿）出周末时间练习，信心满满。</t>
  </si>
  <si>
    <t>拿部分去参与，就是participate</t>
  </si>
  <si>
    <t>per(完全)+ceive(拿取)→完全拿取到信息或感觉→感知；察觉</t>
  </si>
  <si>
    <t>感知；察觉；理解</t>
  </si>
  <si>
    <t>/pərˈsiːv/</t>
  </si>
  <si>
    <t>I perceive a hint of sadness in her voice.</t>
  </si>
  <si>
    <t>我察觉到她声音里一丝悲伤。</t>
  </si>
  <si>
    <t>听她说话时，我perceive（察觉）到悲伤，per（完全）ceive（获取）到她的情绪变化，很心疼。</t>
  </si>
  <si>
    <t>完全拿取perceive</t>
  </si>
  <si>
    <t>per(一直)+sist(站立)→一直站立不放弃→坚持；持续</t>
  </si>
  <si>
    <t>/pərˈsɪst/</t>
  </si>
  <si>
    <t>She persists in practicing the piano every day.</t>
  </si>
  <si>
    <t>她坚持每天练习钢琴。</t>
  </si>
  <si>
    <t>她persist（坚持）练琴，per（一直）sist（站立）在琴前，从不偷懒。</t>
  </si>
  <si>
    <t>一直站立persist</t>
  </si>
  <si>
    <t>per(通过)+spect(看)+ive→通过某个角度去看→视角；观点</t>
  </si>
  <si>
    <t>/pərˈspektɪv/</t>
  </si>
  <si>
    <t>We need to consider the problem from a new perspective.</t>
  </si>
  <si>
    <t>我们需要从新的视角考虑这个问题。</t>
  </si>
  <si>
    <t>讨论问题时，新的perspective（视角）让我们per（通过）spect（看）到不同方面，思路开阔。</t>
  </si>
  <si>
    <t>通过看的视角perspective</t>
  </si>
  <si>
    <t>现象；奇迹</t>
  </si>
  <si>
    <t>/fəˈnɑːmɪnən/</t>
  </si>
  <si>
    <t>彩虹这种phenomenon（现象）像“非凡的呢”，每次出现都让人惊叹。</t>
  </si>
  <si>
    <t>自然奇迹phenomenon</t>
  </si>
  <si>
    <t>phil(爱)+soph(智慧)+y→爱智慧的学科→哲学</t>
  </si>
  <si>
    <t>/fəˈlɑːsəfi/</t>
  </si>
  <si>
    <t>她在大学学习哲学。</t>
  </si>
  <si>
    <t>学习philosophy（哲学）的人，phil（爱）soph（智慧），追求人生的深层意义。</t>
  </si>
  <si>
    <t>爱智慧是philosophy</t>
  </si>
  <si>
    <t>政策；方针；保险单</t>
  </si>
  <si>
    <t>The government issued a new environmental policy.</t>
  </si>
  <si>
    <t>政府发布了一项新的环保政策。</t>
  </si>
  <si>
    <t>新闻里常提到policy（政策），每次听到都能联想到政府制定的规则。</t>
  </si>
  <si>
    <t>政策方针policy，简单好记别忘记</t>
  </si>
  <si>
    <t>port(部分)+ion(名词后缀)→表示部分的事物→部分；一份</t>
  </si>
  <si>
    <t>She gave me a large portion of ice cream.</t>
  </si>
  <si>
    <t>她给了我一大份冰淇淋。</t>
  </si>
  <si>
    <t>妈妈把冰淇淋分成portion（部分），每一份都包含port（部分）的美味，ion让它变成名词。</t>
  </si>
  <si>
    <t>部分port加ion，portion记心中</t>
  </si>
  <si>
    <t>potent(有能力的)+ial(形容词后缀)→具有潜在能力的→潜在的；可能的</t>
  </si>
  <si>
    <t>This project has potential value.</t>
  </si>
  <si>
    <t>这个项目有潜在价值。</t>
  </si>
  <si>
    <t>这个项目很potential（潜在的），因为它potent（有能力的）特质被ial后缀转化为形容词。</t>
  </si>
  <si>
    <t>potent加ial，潜在potential</t>
  </si>
  <si>
    <t>potent(有能力的)+ial(名词后缀)→潜在的能力→潜力；潜能</t>
  </si>
  <si>
    <t>潜力；潜能</t>
  </si>
  <si>
    <t>Every student has unique potential.</t>
  </si>
  <si>
    <t>每个学生都有独特的潜能。</t>
  </si>
  <si>
    <t>每个学生都有potential（潜能），这是他们potent（有能力的）本质的名词体现。</t>
  </si>
  <si>
    <t>潜在能力是potential，名词形式要记清</t>
  </si>
  <si>
    <t>pre(在...之前)+ced(走)+e→走在前面→先于；领先</t>
  </si>
  <si>
    <t>Winter precedes spring every year.</t>
  </si>
  <si>
    <t>每年冬天先于春天到来。</t>
  </si>
  <si>
    <t>冬天precede（先于）春天，因为pre（前）ced（走）e（后缀），就是走在前面的意思。</t>
  </si>
  <si>
    <t>pre前ced走，precede先于不用愁</t>
  </si>
  <si>
    <t>cise</t>
  </si>
  <si>
    <t>pre(预先)+cise(切割)→预先切割到精准程度→精确的</t>
  </si>
  <si>
    <t>The precise time of the meeting is 3 PM.</t>
  </si>
  <si>
    <t>会议的准确时间是下午3点。</t>
  </si>
  <si>
    <t>做实验时，我们需要precise（精确的）数据，pre（预先）cise（切割）掉所有误差才能得到正确结果。</t>
  </si>
  <si>
    <t>预先切割precise，精确准确记心里</t>
  </si>
  <si>
    <t>He predicts that the team will win the game.</t>
  </si>
  <si>
    <t>他预测这个队会赢得比赛。</t>
  </si>
  <si>
    <t>天气预报员predict（预测）天气时，pre（预先）dict（说）出明天的晴雨，帮大家做好准备。</t>
  </si>
  <si>
    <t>预先说出predict，预测未来很容易</t>
  </si>
  <si>
    <t>pre(预先)+fer(带来)+ence→预先带来的选择倾向→偏好</t>
  </si>
  <si>
    <t>在早餐选择上，我的preference（偏好）是茶，pre（预先）fer（带来）的舒适感让我每天都选它。</t>
  </si>
  <si>
    <t>预先带来的喜好，preference要记牢</t>
  </si>
  <si>
    <t>pre(预先)+serv(保持)+e→预先保持某物状态→保护；保存</t>
  </si>
  <si>
    <t>We must preserve the environment for future generations.</t>
  </si>
  <si>
    <t>我们必须为后代保护环境。</t>
  </si>
  <si>
    <t>为了preserve（保存）古老书籍，pre（预先）serv（保持）它们干燥，防止发霉损坏。</t>
  </si>
  <si>
    <t>预先保持preserve，保护保存不后退</t>
  </si>
  <si>
    <t>I have a prior appointment, so I can't go with you.</t>
  </si>
  <si>
    <t>我有个先前的约会，所以不能和你一起去。</t>
  </si>
  <si>
    <t>考试前，我想起prior（先前）的复习计划，后悔没早点执行它。</t>
  </si>
  <si>
    <t>先前优先是prior</t>
  </si>
  <si>
    <t>prior（优先的）+ity（名词后缀）→优先考虑的事物→优先权；优先事项</t>
  </si>
  <si>
    <t>优先权；优先事项</t>
  </si>
  <si>
    <t>Safety is our top priority.</t>
  </si>
  <si>
    <t>安全是我们的首要优先事项。</t>
  </si>
  <si>
    <t>在项目中，priority（优先事项）是安全，prior加ity提醒我们它的重要性。</t>
  </si>
  <si>
    <t>prior加ity，优先事项priority</t>
  </si>
  <si>
    <t>procedure</t>
  </si>
  <si>
    <t>pro（向前）+ced（走）+ure→向前走的步骤→程序；手续</t>
  </si>
  <si>
    <t>程序；手续；步骤</t>
  </si>
  <si>
    <t>/prəˈsiːdʒə(r)/</t>
  </si>
  <si>
    <t>You must follow the correct procedure to apply for a passport.</t>
  </si>
  <si>
    <t>你必须遵循正确的程序申请护照。</t>
  </si>
  <si>
    <t>申请护照时，procedure（程序）要求pro（向前）ced（走）过一系列步骤，不能跳过。</t>
  </si>
  <si>
    <t>向前走步procedure</t>
  </si>
  <si>
    <t>pro（向前）+cess（走）→向前走的过程→过程；进程</t>
  </si>
  <si>
    <t>The manufacturing process takes about two hours.</t>
  </si>
  <si>
    <t>制造过程大约需要两小时。</t>
  </si>
  <si>
    <t>制造process（过程）中，pro（向前）cess（走）每一步都要仔细核对。</t>
  </si>
  <si>
    <t>向前走的是process</t>
  </si>
  <si>
    <t>pro（向前）+fess（说）+ion+al→向前表明职业身份→专业的；职业的</t>
  </si>
  <si>
    <t>他作为professional（职业的）球员，pro（向前）fess（说）目标是夺冠。</t>
  </si>
  <si>
    <t>职业专业professional</t>
  </si>
  <si>
    <t>pro(向前) + hibit(阻止) → 向前阻止某事发生 → 禁止</t>
  </si>
  <si>
    <t>禁止</t>
  </si>
  <si>
    <t>The law prohibits smoking in public areas.</t>
  </si>
  <si>
    <t>法律禁止在公共区域吸烟。</t>
  </si>
  <si>
    <t>法律prohibit（禁止）吸烟，pro（向前）hibit（阻止）人们在公共场合点燃香烟，维护健康环境。</t>
  </si>
  <si>
    <t>向前阻止prohibit</t>
  </si>
  <si>
    <t>pro(向前) + min(突出) + ent(形容词后缀) → 向前突出的 → 显著的；突出的</t>
  </si>
  <si>
    <t>显著的；突出的</t>
  </si>
  <si>
    <t>She is a prominent figure in the art world.</t>
  </si>
  <si>
    <t>她是艺术界的杰出人物。</t>
  </si>
  <si>
    <t>她在艺术界prominent（突出），pro（向前）展现min（才能），ent（形容词）特质让她备受瞩目。</t>
  </si>
  <si>
    <t>向前突出prominent</t>
  </si>
  <si>
    <t>pro(向前) + mot(移动) → 向前移动职位或推动事物 → 提升；促进</t>
  </si>
  <si>
    <t>/prəˈməʊt/</t>
  </si>
  <si>
    <t>The school will promote him to captain of the team.</t>
  </si>
  <si>
    <t>学校将提升他为队长。</t>
  </si>
  <si>
    <t>学校promote（提升）他，pro（向前）mot（移动）他的职位到队长，同学们都为他高兴。</t>
  </si>
  <si>
    <t>向前移动promote</t>
  </si>
  <si>
    <t>pro(向前) + port(部分) + ion(名词后缀) → 各部分之间的关系 → 比例；部分</t>
  </si>
  <si>
    <t>/prəˈpɔːʃn/</t>
  </si>
  <si>
    <t>The proportion of water to land here is 3:1.</t>
  </si>
  <si>
    <t>这里水陆比例是3:1。</t>
  </si>
  <si>
    <t>这里水陆proportion（比例）3:1，pro（向前）port（部分）ion（名词）清晰显示自然分布。</t>
  </si>
  <si>
    <t>部分比例proportion</t>
  </si>
  <si>
    <t>前景；展望</t>
  </si>
  <si>
    <t>/ˈprɒspekt/</t>
  </si>
  <si>
    <t>We have bright prospects for our new project.</t>
  </si>
  <si>
    <t>我们新项目前景光明。</t>
  </si>
  <si>
    <t>新项目prospect（前景）光明，pro（向前）spect（看）到成功的希望，团队充满干劲。</t>
  </si>
  <si>
    <t>向前看prospect</t>
  </si>
  <si>
    <t>tocol</t>
  </si>
  <si>
    <t>pro(在前)+tocol(记录)→提前记录的规则或程序→协议；规程</t>
  </si>
  <si>
    <t>/ˈprəʊtəkɒl/</t>
  </si>
  <si>
    <t>The two countries signed a trade protocol.</t>
  </si>
  <si>
    <t>两国签署了一项贸易协议。</t>
  </si>
  <si>
    <t>两国签署 trade protocol（协议）时，pro（在前）tocol（记录）了所有条款，避免后续纠纷。</t>
  </si>
  <si>
    <t>提前记录protocol</t>
  </si>
  <si>
    <t>pur-</t>
  </si>
  <si>
    <t>sue</t>
  </si>
  <si>
    <t>pur(向前)+sue(跟随)→向前跟随目标→追求；追赶</t>
  </si>
  <si>
    <t>He pursues his dream of becoming a scientist.</t>
  </si>
  <si>
    <t>他追求成为科学家的梦想。</t>
  </si>
  <si>
    <t>他每天努力学习，pursue（追求）科学家梦，pur（向前）sue（跟随）目标不放弃。</t>
  </si>
  <si>
    <t>向前跟随pursue</t>
  </si>
  <si>
    <t>radic(根)+al(形容词后缀)→根的；根本的→激进的；彻底的</t>
  </si>
  <si>
    <t>激进的；彻底的</t>
  </si>
  <si>
    <t>She has radical views on environmental protection.</t>
  </si>
  <si>
    <t>她对环境保护有激进的观点。</t>
  </si>
  <si>
    <t>她的radical（激进）观点，源于radic（根）本上改变环境现状的想法，呼吁彻底行动。</t>
  </si>
  <si>
    <t>根上改变radical</t>
  </si>
  <si>
    <t>rat</t>
  </si>
  <si>
    <t>rat(理性；推理)+ional(形容词后缀)→基于理性的→理性的；合理的</t>
  </si>
  <si>
    <t>We should make a rational decision before acting.</t>
  </si>
  <si>
    <t>我们应该在行动前做出理性的决定。</t>
  </si>
  <si>
    <t>做决定时要rational（理性），rat（推理）出最优方案，避免冲动带来的后果。</t>
  </si>
  <si>
    <t>推理合理rational</t>
  </si>
  <si>
    <t>re(反；回)+act(行动)→做出反向行动→反应；回应</t>
  </si>
  <si>
    <t>反应；回应</t>
  </si>
  <si>
    <t>The audience reacted warmly to the performance.</t>
  </si>
  <si>
    <t>观众对演出反应热烈。</t>
  </si>
  <si>
    <t>演出结束后，观众react（反应）热烈，re（反）act（行动）就是鼓掌欢呼。</t>
  </si>
  <si>
    <t>反向行动react</t>
  </si>
  <si>
    <t>re(重新)+cover(覆盖/获得)→重新获得健康或失去的东西→恢复；找回</t>
  </si>
  <si>
    <t>恢复（健康）；找回</t>
  </si>
  <si>
    <t>/rɪˈkʌvə(r)/</t>
  </si>
  <si>
    <t>She recovered from her illness in a week.</t>
  </si>
  <si>
    <t>她一周内就从疾病中恢复了。</t>
  </si>
  <si>
    <t>生病卧床一周后，她re(重新) cover(覆盖)了健康状态，终于recover过来了。</t>
  </si>
  <si>
    <t>重新覆盖健康→recover</t>
  </si>
  <si>
    <t>re(再次)+fine(精细)→再次加工使其更精细→精炼；提纯</t>
  </si>
  <si>
    <t>精炼；提纯；改进</t>
  </si>
  <si>
    <t>The factory refines crude oil into gasoline.</t>
  </si>
  <si>
    <t>这家工厂将原油精炼成汽油。</t>
  </si>
  <si>
    <t>工厂里工人re(再次)处理原油，让它变得更fine(精细)，这就是refine(精炼)的过程。</t>
  </si>
  <si>
    <t>再次精细是refine</t>
  </si>
  <si>
    <t>re(重新)+form(形式)→重新塑造事物的形式→改革；改良</t>
  </si>
  <si>
    <t>The school decided to reform its teaching methods.</t>
  </si>
  <si>
    <t>学校决定改革它的教学方法。</t>
  </si>
  <si>
    <t>学校想要re(重新)调整教学的form(形式)，于是进行reform(改革)让课堂更有趣。</t>
  </si>
  <si>
    <t>重新塑形改革成→reform</t>
  </si>
  <si>
    <t>re(再次)+in(使)+force(力量)→再次使事物获得力量→加强；加固</t>
  </si>
  <si>
    <t>加强；加固</t>
  </si>
  <si>
    <t>We need to reinforce the walls before the storm comes.</t>
  </si>
  <si>
    <t>暴风雨来临前我们需要加固墙壁。</t>
  </si>
  <si>
    <t>暴风雨前，工人re(再次) in(使)墙壁获得force(力量)，reinforce它们防止倒塌。</t>
  </si>
  <si>
    <t>re(反向)+ject(扔)→反向扔回→拒绝；排斥</t>
  </si>
  <si>
    <t>She rejected his gift because she didn't like him.</t>
  </si>
  <si>
    <t>她拒绝了他的礼物因为她不喜欢他。</t>
  </si>
  <si>
    <t>她把礼物re(反向) ject(扔)回去，就是reject(拒绝)了他的心意。</t>
  </si>
  <si>
    <t>反向扔出拒绝掉→reject</t>
  </si>
  <si>
    <t>re(回) + lat(携带) → 把信息带回并联系 → 联系；叙述</t>
  </si>
  <si>
    <t>联系；叙述</t>
  </si>
  <si>
    <t>I can relate to your feelings.</t>
  </si>
  <si>
    <t>我能理解你的感受。</t>
  </si>
  <si>
    <t>当朋友说难过时，我relate（理解）他的感受，re（回）lat（携带）着相似的经历。</t>
  </si>
  <si>
    <t>带回联系relate</t>
  </si>
  <si>
    <t>re(再) + lev(举起) + ant(形容词) → 再次举起重点使其相关 → 相关的；切题的</t>
  </si>
  <si>
    <t>相关的；切题的</t>
  </si>
  <si>
    <t>His comment is relevant to the topic.</t>
  </si>
  <si>
    <t>他的评论和主题相关。</t>
  </si>
  <si>
    <t>讨论时，relevant（切题）的评论会被re（再）lev（举起）强调，帮助大家聚焦主题。</t>
  </si>
  <si>
    <t>再次举起相关relevant</t>
  </si>
  <si>
    <t>re(反复) + ly(绑) + able(能...) → 能反复绑定的 → 可靠的；可信赖的</t>
  </si>
  <si>
    <t>她是一个总是帮助我的可靠朋友。</t>
  </si>
  <si>
    <t>这个朋友很reliable（可靠），re（反复）ly（绑）紧对我的承诺，从不食言。</t>
  </si>
  <si>
    <t>re(去除) + liev(轻) → 去除负担变轻 → 减轻；缓解</t>
  </si>
  <si>
    <t>The medicine will relieve your headache soon.</t>
  </si>
  <si>
    <t>这药很快会减轻你的头痛。</t>
  </si>
  <si>
    <t>头痛时吃了药，relieve（缓解）了痛苦，re（去除）liev（轻）了头部的沉重感。</t>
  </si>
  <si>
    <t>去除沉重relieve</t>
  </si>
  <si>
    <t>re(反复) + ly(绑) → 反复绑定依赖关系 → 依赖；依靠</t>
  </si>
  <si>
    <t>We can rely on each other in difficult times.</t>
  </si>
  <si>
    <t>困难时我们可以互相依靠。</t>
  </si>
  <si>
    <t>困难时刻，rely（依靠）彼此，re（反复）ly（绑）紧友谊的纽带永不松。</t>
  </si>
  <si>
    <t>反复绑定是rely</t>
  </si>
  <si>
    <t>re(再次)+mark(做标记)→再次做标记或发表看法→评论；说</t>
  </si>
  <si>
    <t>评论；说；注意到</t>
  </si>
  <si>
    <t>She remarked that the film was very interesting.</t>
  </si>
  <si>
    <t>她评论说这部电影非常有趣。</t>
  </si>
  <si>
    <t>她看电影时remark（评论），re（再次）mark（标记）精彩镜头，忍不住说好看。</t>
  </si>
  <si>
    <t>再次标记说remark</t>
  </si>
  <si>
    <t>re(再次)+mark(做标记)→再次标记的内容→言论；评论</t>
  </si>
  <si>
    <t>His remark made everyone laugh.</t>
  </si>
  <si>
    <t>他的评论让大家都笑了。</t>
  </si>
  <si>
    <t>他的remark（评论）是re（再次）mark（标记）的笑点，大家都乐了。</t>
  </si>
  <si>
    <t>再次标记的言论是remark</t>
  </si>
  <si>
    <t>re(再次)+mark(做标记)+able(可...的)→可再次被标记的→显著的；了不起的</t>
  </si>
  <si>
    <t>显著的；了不起的；值得注意的</t>
  </si>
  <si>
    <t>She has made remarkable progress in English.</t>
  </si>
  <si>
    <t>她在英语上取得了显著的进步。</t>
  </si>
  <si>
    <t>她的进步remarkable（显著），re（再次）mark（标记）都不够，able（可）被多次称赞。</t>
  </si>
  <si>
    <t>再次标记可称赞，显著就是remarkable</t>
  </si>
  <si>
    <t>re(远)+mot(移动)→移到远方→遥远的；偏僻的</t>
  </si>
  <si>
    <t>遥远的；偏僻的；远程的</t>
  </si>
  <si>
    <t>The village is in a remote area.</t>
  </si>
  <si>
    <t>这个村庄在一个偏僻的地区。</t>
  </si>
  <si>
    <t>那个remote（偏僻）的村子，re（远）mot（移动）很久才能到，周围全是山。</t>
  </si>
  <si>
    <t>远移他处是remote</t>
  </si>
  <si>
    <t>re(再次)+place(放置)→拿开旧的再放新的→替换；放回</t>
  </si>
  <si>
    <t>替换；代替；放回</t>
  </si>
  <si>
    <t>Can you replace the book on the shelf?</t>
  </si>
  <si>
    <t>你能把书放回书架上吗？</t>
  </si>
  <si>
    <t>我replace（替换）旧书时，re（再次）place（放）新书到架子，书架变新了。</t>
  </si>
  <si>
    <t>sent</t>
  </si>
  <si>
    <t>re(再)+pre(前)+sent(送)→再次向前送信息/人→代表；象征</t>
  </si>
  <si>
    <t>代表；象征；表示</t>
  </si>
  <si>
    <t>The dove represents peace.</t>
  </si>
  <si>
    <t>鸽子象征和平。</t>
  </si>
  <si>
    <t>鸽子represent（象征）和平，re（再）pre（前）sent（送）和平信号给世界。</t>
  </si>
  <si>
    <t>再前送是represent</t>
  </si>
  <si>
    <t>re(反复)+quire(寻求)→反复寻求某物→需要；要求</t>
  </si>
  <si>
    <t>I require you to finish homework before dinner.</t>
  </si>
  <si>
    <t>我要求你晚饭前完成作业。</t>
  </si>
  <si>
    <t>妈妈说：‘我 require（要求）你先写作业’，re（反复）quire（寻求）的是你的自律哦。</t>
  </si>
  <si>
    <t>反复寻求是require</t>
  </si>
  <si>
    <t>re(再次)+search(搜寻)→再次深入搜寻信息→研究；调查</t>
  </si>
  <si>
    <t>She researches ancient China history weekly.</t>
  </si>
  <si>
    <t>她每周研究中国古代历史。</t>
  </si>
  <si>
    <t>学者research（研究）历史时，re（再次）search（搜寻）古籍细节，收获满满。</t>
  </si>
  <si>
    <t>再次搜寻research</t>
  </si>
  <si>
    <t>re(预先)+serve(保存)→预先保存某物→保留；预订</t>
  </si>
  <si>
    <t>We reserved a hotel room for our trip.</t>
  </si>
  <si>
    <t>我们为旅行预订了一间酒店房。</t>
  </si>
  <si>
    <t>旅行前reserve（预订）房间，re（预先）serve（保存）床位，不用慌。</t>
  </si>
  <si>
    <t>预先保存reserve</t>
  </si>
  <si>
    <t>re(反)+sist(站立)→反着站立对抗→抵抗；忍住</t>
  </si>
  <si>
    <t>He couldn't resist the chocolate cake.</t>
  </si>
  <si>
    <t>他忍不住那块巧克力蛋糕。</t>
  </si>
  <si>
    <t>面对蛋糕，他try to resist（抵抗），re（反）sist（站立）说不，却没忍住。</t>
  </si>
  <si>
    <t>反着站立是resist</t>
  </si>
  <si>
    <t>re(加强)+strict(拉紧)→加强拉紧规则→限制；约束</t>
  </si>
  <si>
    <t>School restricts phone use in class.</t>
  </si>
  <si>
    <t>学校限制课堂使用手机。</t>
  </si>
  <si>
    <t>学校restrict（限制）课堂用手机，re（加强）strict（拉紧）纪律弦。</t>
  </si>
  <si>
    <t>加强拉紧restrict</t>
  </si>
  <si>
    <t>retain</t>
  </si>
  <si>
    <t>re(再次) + tain(拿住) → 再次拿住不放手 → 保留；保持</t>
  </si>
  <si>
    <t>保留；保持</t>
  </si>
  <si>
    <t>/rɪˈteɪn/</t>
  </si>
  <si>
    <t>She retains her love for painting even now.</t>
  </si>
  <si>
    <t>即使现在她仍然保留着对绘画的热爱。</t>
  </si>
  <si>
    <t>即使现在，她retain（保留）着对绘画的热爱，re（再次）tain（拿住）画笔，不愿放下。</t>
  </si>
  <si>
    <t>再次拿住是retain</t>
  </si>
  <si>
    <t>veal</t>
  </si>
  <si>
    <t>re(去除) + veal(遮盖物) → 去除遮盖 → 揭示；显示</t>
  </si>
  <si>
    <t>揭示；显示</t>
  </si>
  <si>
    <t>The secret was revealed by accident.</t>
  </si>
  <si>
    <t>这个秘密是偶然被揭示出来的。</t>
  </si>
  <si>
    <t>这个秘密被reveal（揭示），re（去除）掉veal（遮盖）的面纱，终于暴露在阳光下。</t>
  </si>
  <si>
    <t>去除遮盖reveal</t>
  </si>
  <si>
    <t>verse</t>
  </si>
  <si>
    <t>re(回) + verse(转) → 转回去 → 反转；颠倒</t>
  </si>
  <si>
    <t>He reversed the direction of the car.</t>
  </si>
  <si>
    <t>他反转了汽车的方向。</t>
  </si>
  <si>
    <t>他reverse（反转）汽车方向时，re（回）verse（转）方向盘，避开了障碍物。</t>
  </si>
  <si>
    <t>转回方向reverse</t>
  </si>
  <si>
    <t>坚硬的；严格的</t>
  </si>
  <si>
    <t>/ˈrɪdʒɪd/</t>
  </si>
  <si>
    <t>The rigid plastic box is hard to open.</t>
  </si>
  <si>
    <t>这个坚硬的塑料盒子很难打开。</t>
  </si>
  <si>
    <t>这个rigid（坚硬的）塑料盒，摸起来冷冰冰的，就像它的发音一样“rigid”（硬邦邦）。</t>
  </si>
  <si>
    <t>硬邦邦是rigid</t>
  </si>
  <si>
    <t>Her role in the play is a teacher.</t>
  </si>
  <si>
    <t>她在剧中的角色是一名教师。</t>
  </si>
  <si>
    <t>她在剧中的role（角色）是老师，每天都认真排练，演得很生动。</t>
  </si>
  <si>
    <t>rout</t>
  </si>
  <si>
    <t>rout(路线) + ine(名词后缀) → 固定的路线 → 日常事务；常规</t>
  </si>
  <si>
    <t>I have a morning routine of drinking milk and reading.</t>
  </si>
  <si>
    <t>我有喝牛奶和阅读的晨间常规</t>
  </si>
  <si>
    <t>每天早上，我都会follow my routine（日常事务），沿着固定的rout（路线）做ine（的事），从不打乱节奏</t>
  </si>
  <si>
    <t>固定路线是routine</t>
  </si>
  <si>
    <t>rout(路线) + ine(形容词后缀) → 符合固定路线的 → 常规的；日常的</t>
  </si>
  <si>
    <t>常规的；日常的</t>
  </si>
  <si>
    <t>Doing homework is a routine task for students.</t>
  </si>
  <si>
    <t>做作业对学生来说是一项日常任务</t>
  </si>
  <si>
    <t>做作业是routine（日常的）任务，就像沿着固定rout（路线）走ine（的），每天都要做</t>
  </si>
  <si>
    <t>日常路线routine adj.</t>
  </si>
  <si>
    <t>satis-</t>
  </si>
  <si>
    <t>fy</t>
  </si>
  <si>
    <t>satis(足够) + fy(使...) → 使（需求）足够 → 满足；使满意</t>
  </si>
  <si>
    <t>His answer satisfied the teacher.</t>
  </si>
  <si>
    <t>他的回答让老师满意</t>
  </si>
  <si>
    <t>当他的回答让老师satisfy（满足）时，satis（足够）的内容fy（使）老师点头称赞</t>
  </si>
  <si>
    <t>足够使满意是satisfy</t>
  </si>
  <si>
    <t>They made a scheme to help the poor.</t>
  </si>
  <si>
    <t>他们制定了一个帮助穷人的方案</t>
  </si>
  <si>
    <t>他们scheme（计划）帮助穷人，这个方案听起来很可行</t>
  </si>
  <si>
    <t>计划方案是scheme</t>
  </si>
  <si>
    <t>策划；图谋</t>
  </si>
  <si>
    <t>He schemed to get the job.</t>
  </si>
  <si>
    <t>他策划得到这份工作</t>
  </si>
  <si>
    <t>他scheme（策划）得到工作，偷偷摸摸的样子很明显</t>
  </si>
  <si>
    <t>策划图谋scheme v.</t>
  </si>
  <si>
    <t>scope(看) → 能看到的范围 → 范围；视野</t>
  </si>
  <si>
    <t>The scope of this project is very wide.</t>
  </si>
  <si>
    <t>这个项目的范围很广</t>
  </si>
  <si>
    <t>这个项目的scope（范围）很大，就像用眼睛skope（看）到的区域一样宽</t>
  </si>
  <si>
    <t>看到的范围是scope</t>
  </si>
  <si>
    <t>se(远离)+cur(危险)+e → 远离危险 → 安全的；可靠的</t>
  </si>
  <si>
    <t>安全的；可靠的</t>
  </si>
  <si>
    <t>The house is secure from thieves.</t>
  </si>
  <si>
    <t>这房子防小偷很安全</t>
  </si>
  <si>
    <t>这房子secure（安全的），se（远离）cur（危险），不用担心被盗</t>
  </si>
  <si>
    <t>远离危险secure adj.</t>
  </si>
  <si>
    <t>se(远离)+cur(危险)+e → 使远离危险 → 使安全；保护</t>
  </si>
  <si>
    <t>We need to secure the door before leaving.</t>
  </si>
  <si>
    <t>我们离开前需要锁好门使安全</t>
  </si>
  <si>
    <t>离开前secure（锁好）门，se（远离）cur（危险），让家更安全</t>
  </si>
  <si>
    <t>使远离危险secure v.</t>
  </si>
  <si>
    <t>sequ(跟随)+ence(名词后缀)→按顺序跟随的事物→序列；顺序</t>
  </si>
  <si>
    <t>The DNA sequence is very complex.</t>
  </si>
  <si>
    <t>DNA序列非常复杂。</t>
  </si>
  <si>
    <t>科学家研究DNA sequence（序列）时，发现碱基按sequ（跟随）的ence（顺序）排列，规律清晰。</t>
  </si>
  <si>
    <t>跟随顺序sequence</t>
  </si>
  <si>
    <t>sign(标记)+ific(使...成为)+ant(形容词)→使成为有标记的→重要的；显著的</t>
  </si>
  <si>
    <t>The discovery has significant meaning for our life.</t>
  </si>
  <si>
    <t>这个发现对我们的生活有重要意义。</t>
  </si>
  <si>
    <t>这个发现很significant（重要的），它像sign（标记）一样，ific（让）我们看到未来方向，ant（的）影响很大。</t>
  </si>
  <si>
    <t>标记重要significant</t>
  </si>
  <si>
    <t>simul(相似)+ate(动词后缀：做)→做出相似的样子→模拟；模仿</t>
  </si>
  <si>
    <t>The game can simulate real driving conditions.</t>
  </si>
  <si>
    <t>这个游戏能模拟真实的驾驶环境。</t>
  </si>
  <si>
    <t>玩驾驶游戏时，它simulate（模拟）真实路况，让你感觉simul（相似）的场景在ate（发生）。</t>
  </si>
  <si>
    <t>相似模仿simulate</t>
  </si>
  <si>
    <t>skept(怀疑)+ical(形容词后缀)→怀疑的；持怀疑态度的</t>
  </si>
  <si>
    <t>She is skeptical about his promises.</t>
  </si>
  <si>
    <t>她对他的承诺持怀疑态度。</t>
  </si>
  <si>
    <t>她对他的承诺skeptical（怀疑），skept（怀疑）的ical（态度）让她觉得不可信。</t>
  </si>
  <si>
    <t>spec(看)+ify(使...)→使能清楚看到→具体说明；指定</t>
  </si>
  <si>
    <t>具体说明；指定</t>
  </si>
  <si>
    <t>Please specify the color you want.</t>
  </si>
  <si>
    <t>请具体说明你想要的颜色。</t>
  </si>
  <si>
    <t>买衣服时店员让你specify（指定）颜色，就是让你spec（看）清楚，ify（明确）需求。</t>
  </si>
  <si>
    <t>看清说明specify</t>
  </si>
  <si>
    <t>st(站立)+able(能...的)→能站立的→稳定的</t>
  </si>
  <si>
    <t>稳定的；牢固的</t>
  </si>
  <si>
    <t>The bridge is stable enough for cars to pass.</t>
  </si>
  <si>
    <t>这座桥足够稳定，可以让汽车通过。</t>
  </si>
  <si>
    <t>这座桥很stable（稳定的），因为它的结构st（站立）得稳，able（能）承受汽车的重量。</t>
  </si>
  <si>
    <t>站立能行stable稳</t>
  </si>
  <si>
    <t>stat(状态)+istic(与...相关的)→与事物状态相关的数据→统计数据</t>
  </si>
  <si>
    <t>This statistic tells us the growth of population.</t>
  </si>
  <si>
    <t>这个统计数据告诉我们人口的增长情况。</t>
  </si>
  <si>
    <t>看到statistic（统计数据）时，stat（状态）istic（相关）的数字清晰反映了人口变化。</t>
  </si>
  <si>
    <t>状态相关statistic</t>
  </si>
  <si>
    <t>strat(军队)+egy(引导术)→引导军队作战的方法→策略</t>
  </si>
  <si>
    <t>策略；计谋</t>
  </si>
  <si>
    <t>Our team has a new strategy to win the match.</t>
  </si>
  <si>
    <t>我们队有一个新策略来赢得比赛。</t>
  </si>
  <si>
    <t>为赢比赛，我们想strategy（策略），strat（军队）般的配合加egy（引导）战术超有效。</t>
  </si>
  <si>
    <t>军队引导strategy</t>
  </si>
  <si>
    <t>strength(力量)+en(使...)→使增加力量→加强</t>
  </si>
  <si>
    <t>我们需要加强我们的友谊。</t>
  </si>
  <si>
    <t>常联系能strengthen（加强）友谊，strength（力量）en（使）我们的关系更牢固。</t>
  </si>
  <si>
    <t>力量加en是strengthen</t>
  </si>
  <si>
    <t>struct(建造)+ure(名词后缀)→建造而成的东西→结构</t>
  </si>
  <si>
    <t>The structure of the essay is clear.</t>
  </si>
  <si>
    <t>这篇文章的结构很清晰。</t>
  </si>
  <si>
    <t>这篇文章的structure（结构）是struct（建造）ure（物），逻辑清晰易读</t>
  </si>
  <si>
    <t>建造之物structure</t>
  </si>
  <si>
    <t>sub（下）+mit（送）→向下送交→提交；呈交</t>
  </si>
  <si>
    <t>提交；呈交</t>
  </si>
  <si>
    <t>I must submit my report to the manager by Friday.</t>
  </si>
  <si>
    <t>我必须在周五前把报告提交给经理。</t>
  </si>
  <si>
    <t>周五前我要submit（提交）报告，sub（下）mit（送）到经理桌上，可不能逾期。</t>
  </si>
  <si>
    <t>向下送交submit</t>
  </si>
  <si>
    <t>sub（替代）+stitut（站立）+e→站在一旁替代→代替；替换</t>
  </si>
  <si>
    <t>/sʌbˈstɪtjuːt/</t>
  </si>
  <si>
    <t>You can substitute milk with soy milk in this recipe.</t>
  </si>
  <si>
    <t>这个食谱里你可以用豆奶代替牛奶。</t>
  </si>
  <si>
    <t>做食谱时用豆奶substitute（代替）牛奶，sub（替代）stitut（站）在原位置，味道也不错。</t>
  </si>
  <si>
    <t>替代站立substitute（动）</t>
  </si>
  <si>
    <t>sub（替代）+stitut（站立）+e→站在一旁的替代物→代替者；代用品</t>
  </si>
  <si>
    <t>代替者；代用品</t>
  </si>
  <si>
    <t>The coach sent a substitute into the game.</t>
  </si>
  <si>
    <t>教练派了一名替补队员上场。</t>
  </si>
  <si>
    <t>教练派substitute（替补队员）上场，他是sub（替代）stitut（站）主力位置的人。</t>
  </si>
  <si>
    <t>替代之人substitute（名）</t>
  </si>
  <si>
    <t>sub（下）+stant（站立）+ial（形容词后缀）→站在下面有实质→大量的；实质的</t>
  </si>
  <si>
    <t>大量的；实质的</t>
  </si>
  <si>
    <t>There was a substantial increase in the company's profits this year.</t>
  </si>
  <si>
    <t>今年公司利润有大幅增长。</t>
  </si>
  <si>
    <t>公司利润substantial（大幅）增长，sub（下）stant（站立）的基础扎实，成果显著。</t>
  </si>
  <si>
    <t>扎实站立substantial</t>
  </si>
  <si>
    <t>suf（充分）+fic（做）+ient（形容词后缀）→做得足够充分→足够的；充足的</t>
  </si>
  <si>
    <t>We have sufficient water for the trip.</t>
  </si>
  <si>
    <t>我们有足够的水供旅行使用。</t>
  </si>
  <si>
    <t>旅行时我们有sufficient（足够）的水，suf（充分）fic（做）得准备充足，不用担心口渴。</t>
  </si>
  <si>
    <t>充分做好sufficient</t>
  </si>
  <si>
    <t>sus（持续）+tain（保持）→持续保持→维持；支撑</t>
  </si>
  <si>
    <t>The pillars sustain the roof of the old building.</t>
  </si>
  <si>
    <t>这些柱子支撑着老建筑的屋顶。</t>
  </si>
  <si>
    <t>老建筑的柱子sustain（支撑）屋顶，sus（持续）tain（保持）稳定，多年不倒。</t>
  </si>
  <si>
    <t>持续保持sustain</t>
  </si>
  <si>
    <t>sym(共同)+bol(扔)→共同扔出的信物，用于标识或象征→象征；符号</t>
  </si>
  <si>
    <t>The red cross is a symbol of help.</t>
  </si>
  <si>
    <t>红十字是帮助的象征。</t>
  </si>
  <si>
    <t>看到红十字这个symbol（象征），想到sym（共同）bol（扔）的古老信物，它代表着互助的约定。</t>
  </si>
  <si>
    <t>sym共同bol扔，象征符号symbol</t>
  </si>
  <si>
    <t>techno-</t>
  </si>
  <si>
    <t>techno(技术)+ical(形容词后缀)→与技术相关的→技术的；专业的</t>
  </si>
  <si>
    <t>He has some technical skills in cooking.</t>
  </si>
  <si>
    <t>他有一些烹饪方面的技术技能。</t>
  </si>
  <si>
    <t>他的cooking技术很technical（专业的），techno（技术）相关的知识让他做出美味佳肴。</t>
  </si>
  <si>
    <t>techno加ical，技术专业technical</t>
  </si>
  <si>
    <t>tech(技艺)+nique(表示方法)→技艺的方法→技巧；方法</t>
  </si>
  <si>
    <t>She learned a new painting technique.</t>
  </si>
  <si>
    <t>她学到了一种新的绘画技巧。</t>
  </si>
  <si>
    <t>画画时，掌握好technique（技巧）很重要，tech（技艺）的nique（方法）让她的作品更出彩。</t>
  </si>
  <si>
    <t>技艺方法是technique，画画学习要记清</t>
  </si>
  <si>
    <t>techno(技术)+logy(学科)→研究技术的学科→技术；科技</t>
  </si>
  <si>
    <t>/tekˈnɑːlədʒi/</t>
  </si>
  <si>
    <t>Modern technology makes our life easier.</t>
  </si>
  <si>
    <t>modern technology（科技）改变生活，techno（技术）的logy（学科）研究推动进步。</t>
  </si>
  <si>
    <t>techno加logy，科技就是technology</t>
  </si>
  <si>
    <t>tempor(时间)+ary(形容词后缀)→与时间相关的，持续时间短的→暂时的；临时的</t>
  </si>
  <si>
    <t>/ˈtempərəri/</t>
  </si>
  <si>
    <t>I have a temporary job in the shop.</t>
  </si>
  <si>
    <t>我在这家商店有一份临时工作。</t>
  </si>
  <si>
    <t>这份temporary（临时）工作tempor（时间）不长，ary（形容词）描述它的短暂性质。</t>
  </si>
  <si>
    <t>tempor时间加ary，暂时临时temporary</t>
  </si>
  <si>
    <t>学习theory（理论）时，我总把它和实际案例结合，这样理解更深刻。</t>
  </si>
  <si>
    <t>理论学说theory，结合实际好记忆</t>
  </si>
  <si>
    <t>trans（跨越）+ fer（携带）→ 跨越空间携带某物 → 转移；传输</t>
  </si>
  <si>
    <t>转移；搬迁；传输</t>
  </si>
  <si>
    <t>She transferred the books from the shelf to the desk.</t>
  </si>
  <si>
    <t>她把书从书架转移到了桌子上。</t>
  </si>
  <si>
    <t>我要transfer（转移）这些书，trans（跨越）书架到桌子，fer（携带）过去真轻松。</t>
  </si>
  <si>
    <t>跨越携带transfer，转移传输记心间</t>
  </si>
  <si>
    <t>trans（跨越）+ fer（携带）→ 跨越空间携带的行为 → 转移；换乘</t>
  </si>
  <si>
    <t>转移；调动；换乘</t>
  </si>
  <si>
    <t>公司总部的转移花了三个月。</t>
  </si>
  <si>
    <t>公司总部transfer（转移）耗时三月，trans（跨越）城市fer（携带）资产，过程不易。</t>
  </si>
  <si>
    <t>转移行为transfer，换乘调动都用它</t>
  </si>
  <si>
    <t>trans（改变）+ form（形状）→ 改变形状或状态 → 使改变形态；转换</t>
  </si>
  <si>
    <t>The old factory was transformed into a museum.</t>
  </si>
  <si>
    <t>这座旧工厂被改造成了博物馆。</t>
  </si>
  <si>
    <t>旧工厂transform（改造）成博物馆，trans（改变）form（形状），焕然一新真好看。</t>
  </si>
  <si>
    <t>改变形状transform，改造转换记得牢</t>
  </si>
  <si>
    <t>trans（跨越）+ it（走）+ ion（名词后缀）→ 跨越不同阶段走 → 过渡；转变</t>
  </si>
  <si>
    <t>过渡；转变；过渡期</t>
  </si>
  <si>
    <t>We are in a transition period between winter and spring.</t>
  </si>
  <si>
    <t>我们正处于冬春交替的过渡期。</t>
  </si>
  <si>
    <t>冬春transition（过渡）期，trans（跨越）寒冷it（走）向温暖，万物复苏。</t>
  </si>
  <si>
    <t>跨越走过transition，过渡转变记分明</t>
  </si>
  <si>
    <t>trans（跨越）+ mit（发送）→ 跨越空间发送 → 传输；传播</t>
  </si>
  <si>
    <t>传输；传播；发送</t>
  </si>
  <si>
    <t>The radio transmits news every hour.</t>
  </si>
  <si>
    <t>收音机每小时传播新闻。</t>
  </si>
  <si>
    <t>收音机transmit（传播）新闻，trans（跨越）距离mit（发送），让大家及时知晓。</t>
  </si>
  <si>
    <t>跨越发送transmit，传播信息真快捷</t>
  </si>
  <si>
    <t>trans(穿过)+par(看见)+ent(…的)→能看穿的→透明的；明显的</t>
  </si>
  <si>
    <t>透明的；明显的</t>
  </si>
  <si>
    <t>The glass is transparent and we can see through it.</t>
  </si>
  <si>
    <t>这块玻璃是透明的，我们能透过它看到里面。</t>
  </si>
  <si>
    <t>这块glass是transparent（透明的），trans（穿过）光par（看见）里面的东西，特别清晰。</t>
  </si>
  <si>
    <t>穿过看见是透明</t>
  </si>
  <si>
    <t>ultim(最后的)+ate(…的)→最终的；最后的</t>
  </si>
  <si>
    <t>最终的；最后的</t>
  </si>
  <si>
    <t>His ultimate dream is to travel around the world.</t>
  </si>
  <si>
    <t>他的最终梦想是环游世界。</t>
  </si>
  <si>
    <t>他的ultimate（最终）梦想是环游世界，ultim（最后）的ate（…的）愿望一定会实现。</t>
  </si>
  <si>
    <t>最后的ate是ultimate</t>
  </si>
  <si>
    <t>under(在…下)+go(走)→在困难下走过→经历；遭受</t>
  </si>
  <si>
    <t>She underwent a lot of hardships in her childhood.</t>
  </si>
  <si>
    <t>她童年时经历了很多苦难。</t>
  </si>
  <si>
    <t>她undergo（经历）童年苦难时，under（在…下）go（走）过风雨，变得坚强。</t>
  </si>
  <si>
    <t>在下去走是undergo</t>
  </si>
  <si>
    <t>uni(一)+que(…的)→唯一的；独特的</t>
  </si>
  <si>
    <t>唯一的；独特的</t>
  </si>
  <si>
    <t>This is a unique design that no one else has.</t>
  </si>
  <si>
    <t>这是一个独特的设计，没人拥有一样的。</t>
  </si>
  <si>
    <t>这个design是unique（独特的），uni（一）个que（…的）存在，特别亮眼。</t>
  </si>
  <si>
    <t>唯一的que是unique</t>
  </si>
  <si>
    <t>uni(一)+vers(转)+al(…的)→转到一起的→普遍的；宇宙的</t>
  </si>
  <si>
    <t>普遍的；宇宙的</t>
  </si>
  <si>
    <t>Music is a universal language that everyone can understand.</t>
  </si>
  <si>
    <t>音乐是一门每个人都能理解的通用语言。</t>
  </si>
  <si>
    <t>Music是universal（通用的）语言，uni（一）vers（转）到全球，al（…的）沟通工具。</t>
  </si>
  <si>
    <t>一转全球是universal</t>
  </si>
  <si>
    <t>util(用)+ity(名词后缀)→表示用途或效用→效用；用途</t>
  </si>
  <si>
    <t>效用；用途</t>
  </si>
  <si>
    <t>/juːˈtɪləti/</t>
  </si>
  <si>
    <t>The utility of water is essential for life.</t>
  </si>
  <si>
    <t>水的用途对生命至关重要。</t>
  </si>
  <si>
    <t>水的utility（用途）很重要，util（用）在生活各处，ity（名词后缀）让它变成表示用途的词。</t>
  </si>
  <si>
    <t>util加ity，用途记心里</t>
  </si>
  <si>
    <t>valid</t>
  </si>
  <si>
    <t>val(价值；有效)+id(形容词后缀)→有价值的；有效的→有效的；合理的</t>
  </si>
  <si>
    <t>有效的；合理的</t>
  </si>
  <si>
    <t>/ˈvælɪd/</t>
  </si>
  <si>
    <t>Your ticket is valid for two weeks.</t>
  </si>
  <si>
    <t>你的票两周内有效。</t>
  </si>
  <si>
    <t>你的票valid（有效），因为它有val（价值），id（形容词后缀）让它成为有效的形容词。</t>
  </si>
  <si>
    <t>val加id，有效不用疑</t>
  </si>
  <si>
    <t>var</t>
  </si>
  <si>
    <t>var(变化)+y(动词后缀)→使发生变化→变化；不同</t>
  </si>
  <si>
    <t>变化；不同</t>
  </si>
  <si>
    <t>/ˈværi/</t>
  </si>
  <si>
    <t>The temperatures vary from day to day.</t>
  </si>
  <si>
    <t>气温每天都在变化。</t>
  </si>
  <si>
    <t>气温vary（变化），var（变）来变去，y（动词后缀）让它成为变化的动词。</t>
  </si>
  <si>
    <t>var加y，变化是vary</t>
  </si>
  <si>
    <t>vers(转；翻)+ion(名词后缀)→转成的形式；翻译版本→版本；说法</t>
  </si>
  <si>
    <t>This is the new version of the book.</t>
  </si>
  <si>
    <t>这是这本书的新版本。</t>
  </si>
  <si>
    <t>这本书的version（版本）更新了，vers（转）了新内容，ion（名词后缀）让它成为版本的名词。</t>
  </si>
  <si>
    <t>vers转ion，版本version</t>
  </si>
  <si>
    <t>virtu</t>
  </si>
  <si>
    <t>virtu(效力；实质)+al(形容词后缀)→有实质效力的；非真实类似真实→虚拟的；事实上的</t>
  </si>
  <si>
    <t>虚拟的；事实上的</t>
  </si>
  <si>
    <t>We had a virtual party last night.</t>
  </si>
  <si>
    <t>我们昨晚开了一场虚拟派对。</t>
  </si>
  <si>
    <t>昨晚的virtual（虚拟）派对，虽然在线上，但virtu（效力）不减，al（形容词后缀）让它成为虚拟的形容词。</t>
  </si>
  <si>
    <t>virtu加al，虚拟virtual</t>
  </si>
  <si>
    <t>vis(看) + ible(能…的) → 能被看到的 → 可见的</t>
  </si>
  <si>
    <t>可见的；明显的</t>
  </si>
  <si>
    <t>The moon is visible tonight.</t>
  </si>
  <si>
    <t>今晚能看到月亮。</t>
  </si>
  <si>
    <t>今晚moon is visible（可见的），vis（看）ible（能…的），抬头就能望见它。</t>
  </si>
  <si>
    <t>能看得到visible</t>
  </si>
  <si>
    <t>vit(生命) + al(…的) → 与生命相关的 → 至关重要的；生命的</t>
  </si>
  <si>
    <t>锻炼是vital（至关重要的），vit（生命）al（…的），关乎我们的生命健康。</t>
  </si>
  <si>
    <t>生命相关vital</t>
  </si>
  <si>
    <t>volunt(意愿) + ary(…的) → 出于自身意愿的 → 自愿的</t>
  </si>
  <si>
    <t>自愿的；志愿的</t>
  </si>
  <si>
    <t>He does voluntary work at the community center.</t>
  </si>
  <si>
    <t>他在社区中心做志愿工作。</t>
  </si>
  <si>
    <t>他voluntary（自愿）去社区帮忙，volunt（意愿）ary（…的），完全是自己想做的。</t>
  </si>
  <si>
    <t>出于意愿voluntary</t>
  </si>
  <si>
    <t>福利；幸福</t>
  </si>
  <si>
    <t>政府给穷人welfare（福利），让他们生活更幸福。</t>
  </si>
  <si>
    <t>幸福福利welfare</t>
  </si>
  <si>
    <t>然而；但是</t>
  </si>
  <si>
    <t>/weərˈæz/</t>
  </si>
  <si>
    <t>I like cats, whereas my sister likes dogs.</t>
  </si>
  <si>
    <t>我喜欢猫，然而我妹妹喜欢狗。</t>
  </si>
  <si>
    <t>我喜欢cats，whereas（然而）妹妹爱dogs，宠物偏好不同。</t>
  </si>
  <si>
    <t>转折对比whereas</t>
  </si>
  <si>
    <t>with(离开)+draw(拉)→拉着离开某个地方或状态→撤回；提取</t>
  </si>
  <si>
    <t>撤回；提取</t>
  </si>
  <si>
    <t>She decided to withdraw her application for the job.</t>
  </si>
  <si>
    <t>她决定撤回她的工作申请。</t>
  </si>
  <si>
    <t>当她withdraw（撤回）申请时，with（离开）draw（拉）回了提交的材料，放弃了这个机会。</t>
  </si>
  <si>
    <t>离开拉回withdraw</t>
  </si>
  <si>
    <t>wide(广泛的)+spread(散布)→散布范围很广泛→普遍的；广泛的</t>
  </si>
  <si>
    <t>普遍的；广泛的</t>
  </si>
  <si>
    <t>Widespread rain will hit the area tomorrow.</t>
  </si>
  <si>
    <t>明天该地区将有大范围降雨。</t>
  </si>
  <si>
    <t>明天的降雨widespread（广泛），wide（宽）spread（散布）整个区域，出门要带伞哦。</t>
  </si>
  <si>
    <t>adaptation</t>
  </si>
  <si>
    <t>ad(向)+apt(适合)+ation(名词后缀)→使适合的过程或结果→适应；改编本</t>
  </si>
  <si>
    <t>适应；改编本</t>
  </si>
  <si>
    <t>/ˌædæpˈteɪʃn/</t>
  </si>
  <si>
    <t>The movie is an adaptation of a famous book.</t>
  </si>
  <si>
    <t>这部电影是一本名著的改编本。</t>
  </si>
  <si>
    <t>这部电影 adaptation（改编本）很成功，ad（向）apt（适合）原著的精髓，观众都很喜欢。</t>
  </si>
  <si>
    <t>向适合改编adaptation</t>
  </si>
  <si>
    <t>admission</t>
  </si>
  <si>
    <t>ad(向)+miss(送)+ion→向里面送→允许进入；承认</t>
  </si>
  <si>
    <t>允许进入；承认</t>
  </si>
  <si>
    <t>/ədˈmɪʃn/</t>
  </si>
  <si>
    <t>He got admission to the key middle school.</t>
  </si>
  <si>
    <t>他获准进入重点中学。</t>
  </si>
  <si>
    <t>他想 admission（进入）中学，ad（向）学校 miss（送）了申请，终于成功了。</t>
  </si>
  <si>
    <t>向里送是admission</t>
  </si>
  <si>
    <t>adverse</t>
  </si>
  <si>
    <t>ad(反)+vers(转)+e→反转的→不利的；有害的</t>
  </si>
  <si>
    <t>不利的；有害的</t>
  </si>
  <si>
    <t>/ˈædvɜːs/</t>
  </si>
  <si>
    <t>Adverse weather stopped our picnic.</t>
  </si>
  <si>
    <t>不利的天气阻止了我们的野餐。</t>
  </si>
  <si>
    <t>遇到 adverse（不利的）天气，ad（反）vers（转）的风向让我们的野餐泡汤了。</t>
  </si>
  <si>
    <t>反转方向adverse</t>
  </si>
  <si>
    <t>ad(加强)+voc(说)+ate→大声说→提倡；主张</t>
  </si>
  <si>
    <t>We advocate protecting the environment.</t>
  </si>
  <si>
    <t>我们提倡保护环境。</t>
  </si>
  <si>
    <t>人们 advocate（提倡）环保时，ad（加强）voc（说）出自己的观点，呼吁大家行动。</t>
  </si>
  <si>
    <t>加强说话advocate</t>
  </si>
  <si>
    <t>al(向)+loc(地方)+ate→向某个地方分配→分配；拨给</t>
  </si>
  <si>
    <t>The government allocated funds for schools.</t>
  </si>
  <si>
    <t>政府拨出资金给学校。</t>
  </si>
  <si>
    <t>政府 allocate（分配）资金时，al（向）loc（地方）分配资源，支持教育发展。</t>
  </si>
  <si>
    <t>向地方分配allocate</t>
  </si>
  <si>
    <t>alter（其他）+ native（...的）→ 其他的选择 → 可供替代的</t>
  </si>
  <si>
    <t>可供替代的；备选的</t>
  </si>
  <si>
    <t>We need an alternative route to avoid traffic.</t>
  </si>
  <si>
    <t>我们需要一条备选路线来避开交通堵塞。</t>
  </si>
  <si>
    <t>遇到堵车时，我们找 alternative（备选）路线，alter（其他）native（...的）选择帮我们顺利到达目的地。</t>
  </si>
  <si>
    <t>其他选择alternative</t>
  </si>
  <si>
    <t>guous</t>
  </si>
  <si>
    <t>ambi（两边）+ guous（做）→ 两边都不明确 → 模糊的；模棱两可的</t>
  </si>
  <si>
    <t>His ambiguous reply left us unsure.</t>
  </si>
  <si>
    <t>他模棱两可的回答让我们不确定。</t>
  </si>
  <si>
    <t>他的回答 ambiguous（模糊），ambi（两边）都不说清，guous（做）得让人摸不着头脑。</t>
  </si>
  <si>
    <t>两边模糊ambiguous</t>
  </si>
  <si>
    <t>ambi（周围）+ it（走）+ ion → 想走到周围高处 → 抱负；野心</t>
  </si>
  <si>
    <t>抱负；野心</t>
  </si>
  <si>
    <t>His ambition is to climb Mount Everest.</t>
  </si>
  <si>
    <t>他的抱负是攀登珠穆朗玛峰。</t>
  </si>
  <si>
    <t>他有 ambition（抱负），ambi（周围）走（it）向高峰，ion结尾表名词，努力实现梦想。</t>
  </si>
  <si>
    <t>追求高位ambition</t>
  </si>
  <si>
    <t>analogy</t>
  </si>
  <si>
    <t>ana（类似）+ logy（论述）→ 类似的论述 → 类比</t>
  </si>
  <si>
    <t>类比；类推</t>
  </si>
  <si>
    <t>/əˈnælədʒi/</t>
  </si>
  <si>
    <t>The teacher used an analogy of a tree to explain cells.</t>
  </si>
  <si>
    <t>老师用树的类比来解释细胞。</t>
  </si>
  <si>
    <t>老师用 analogy（类比），ana（类似）logy（说）出树和细胞的相似点，让大家易懂。</t>
  </si>
  <si>
    <t>类似论述是analogy</t>
  </si>
  <si>
    <t>ann（年）+ ual（...的）→ 每年的 → 年度的</t>
  </si>
  <si>
    <t>Our school has an annual art show in May.</t>
  </si>
  <si>
    <t>我们学校五月有一次年度艺术展。</t>
  </si>
  <si>
    <t>学校的 annual（年度）艺术展，ann（年）一次，ual结尾表形容词，大家都很期待。</t>
  </si>
  <si>
    <t>每年一次annual</t>
  </si>
  <si>
    <t>anticipation</t>
  </si>
  <si>
    <t>ante（前）+ cip（拿）→提前拿→预期；预料→加ation成名词</t>
  </si>
  <si>
    <t>/ˌænˌtɪsɪˈpeɪʃn/</t>
  </si>
  <si>
    <t>We waited with anticipation for the movie to start.</t>
  </si>
  <si>
    <t>我们满怀期待地等着电影开始。</t>
  </si>
  <si>
    <t>我们 anticipation（预料）电影开始时，ante（前）cip（拿）着爆米花，心情格外激动。</t>
  </si>
  <si>
    <t>提前拿是anticipation</t>
  </si>
  <si>
    <t>ap（加强）+ par（出现）→明显出现的→明显的</t>
  </si>
  <si>
    <t>It was apparent that she was sad.</t>
  </si>
  <si>
    <t>很明显她很伤心。</t>
  </si>
  <si>
    <t>她的悲伤很 apparent（明显），ap（加强）par（出现）在脸上，大家一眼就看出来了。</t>
  </si>
  <si>
    <t>加强出现apparent</t>
  </si>
  <si>
    <t>appliance</t>
  </si>
  <si>
    <t>pli</t>
  </si>
  <si>
    <t>ap（加强）+ pli（应用）→应用的工具→器具；电器</t>
  </si>
  <si>
    <t>器具；电器</t>
  </si>
  <si>
    <t>/əˈplaɪəns/</t>
  </si>
  <si>
    <t>We bought a new kitchen appliance yesterday.</t>
  </si>
  <si>
    <t>昨天我们买了一个新的厨房电器。</t>
  </si>
  <si>
    <t>厨房的 appliance（电器）是 apply（应用）的好帮手，ap（加强）pli（用）起来特别方便。</t>
  </si>
  <si>
    <t>应用器具appliance</t>
  </si>
  <si>
    <t>ap（加强）+ propri（自己的）→适合自己的→适当的；合适的</t>
  </si>
  <si>
    <t>She wore appropriate clothes for the party.</t>
  </si>
  <si>
    <t>她穿了适合派对的衣服。</t>
  </si>
  <si>
    <t>她选的衣服 appropriate（合适），ap（加强）propri（自己的）风格，大家都夸好看。</t>
  </si>
  <si>
    <t>适合自己appropriate</t>
  </si>
  <si>
    <t>as（加强）+ sembl（聚集）→聚集在一起→集会；集合</t>
  </si>
  <si>
    <t>The school assembly was held in the hall.</t>
  </si>
  <si>
    <t>学校集会在大厅举行。</t>
  </si>
  <si>
    <t>学校 assembly（集会）时，as（加强）sembl（聚集）同学们，一起听校长的演讲。</t>
  </si>
  <si>
    <t>加强聚集assembly</t>
  </si>
  <si>
    <t>assertion</t>
  </si>
  <si>
    <t>as(加强)+sert(放置)+ion→强烈放置自己的观点→断言；主张</t>
  </si>
  <si>
    <t>/əˈsɜːʃn/</t>
  </si>
  <si>
    <t>His assertion that he was innocent was ignored.</t>
  </si>
  <si>
    <t>他关于自己无辜的断言被忽视了。</t>
  </si>
  <si>
    <t>当他说出assertion（断言）时，as(加强)sert(放置)般把观点砸在桌上，却没人在意。</t>
  </si>
  <si>
    <t>assessment</t>
  </si>
  <si>
    <t>as(加强)+sess(评定)+ment→加强评定的结果→评估；评价</t>
  </si>
  <si>
    <t>/əˈsesmənt/</t>
  </si>
  <si>
    <t>The school did an assessment of students' English levels.</t>
  </si>
  <si>
    <t>学校对学生的英语水平做了评估。</t>
  </si>
  <si>
    <t>学校做assessment（评估）时，as(加强)sess(评定)每个学生的试卷，结果很客观。</t>
  </si>
  <si>
    <t>加强评定是评估</t>
  </si>
  <si>
    <t>as(加强)+sumpt(拿)+ion→预先拿定想法→假设；假定</t>
  </si>
  <si>
    <t>The assumption that all dogs like bones is not true.</t>
  </si>
  <si>
    <t>所有狗都喜欢骨头的假设并不正确。</t>
  </si>
  <si>
    <t>我们做assumption（假设）时，as(加强)sumpt(拿)起一个想法，却没验证它是否对。</t>
  </si>
  <si>
    <t>预先拿定是假设</t>
  </si>
  <si>
    <t>at(加强)+tribut(给予)→把功劳给予某人→把...归因于</t>
  </si>
  <si>
    <t>把...归因于</t>
  </si>
  <si>
    <t>She attributes her success to her parents' support.</t>
  </si>
  <si>
    <t>她把成功归因于父母的支持。</t>
  </si>
  <si>
    <t>她attribute（归因于）成功时，at(加强)tribut(给予)父母功劳，说没有他们就没有今天。</t>
  </si>
  <si>
    <t>加强给予是归因</t>
  </si>
  <si>
    <t>at(加强)+tribut(给予)→事物被给予的特性→属性；特征</t>
  </si>
  <si>
    <t>属性；特征</t>
  </si>
  <si>
    <t>Patience is an important attribute for a nurse.</t>
  </si>
  <si>
    <t>耐心是护士的重要属性。</t>
  </si>
  <si>
    <t>耐心是护士的attribute（属性），就像tribut（给予）病人关怀的特质一样重要。</t>
  </si>
  <si>
    <t>事物特性是属性</t>
  </si>
  <si>
    <t>a(状态)+ware(知道)+ness→知道的状态→意识；认识</t>
  </si>
  <si>
    <t>意识；认识</t>
  </si>
  <si>
    <t>We should raise our awareness of road safety.</t>
  </si>
  <si>
    <t>我们应该提高道路安全意识。</t>
  </si>
  <si>
    <t>当我们有awareness（意识）时，a(状态)下ware(知道)遵守交通规则，避免危险。</t>
  </si>
  <si>
    <t>知道状态是意识</t>
  </si>
  <si>
    <t>back（后）+ ground（地面；基础）→ 后面的基础 → 背景；出身</t>
  </si>
  <si>
    <t>背景；出身</t>
  </si>
  <si>
    <t>Her background is in medicine.</t>
  </si>
  <si>
    <t>她的出身（背景）是医学领域。</t>
  </si>
  <si>
    <t>她的background（背景）里，back（后）ground（基础）是医学，所以总能给出专业建议。</t>
  </si>
  <si>
    <t>后面基础background</t>
  </si>
  <si>
    <t>back（后）+ ground（地面；背景）→ 后面的 → 背景的；后台的</t>
  </si>
  <si>
    <t>背景的；后台的</t>
  </si>
  <si>
    <t>We need some background music for the party.</t>
  </si>
  <si>
    <t>我们需要一些派对的背景音乐。</t>
  </si>
  <si>
    <t>派对上放的background（背景）音乐，back（后）ground（场景）里流淌，很舒服。</t>
  </si>
  <si>
    <t>后面场景background（adj.）</t>
  </si>
  <si>
    <t>barr</t>
  </si>
  <si>
    <t>ier</t>
  </si>
  <si>
    <t>barr（栅栏）+ ier（表物）→ 像栅栏一样阻挡的东西 → 障碍；屏障</t>
  </si>
  <si>
    <t>Language is not a barrier to communication.</t>
  </si>
  <si>
    <t>语言不是交流的障碍。</t>
  </si>
  <si>
    <t>遇到语言barrier（障碍）时，别慌，它只是像barr（栅栏）一样的小阻挡，跨过去就好。</t>
  </si>
  <si>
    <t>栅栏变障碍，就是barrier</t>
  </si>
  <si>
    <t>havi</t>
  </si>
  <si>
    <t>our</t>
  </si>
  <si>
    <t>be（使）+ havi（行为）+ our（名词后缀）→ 表现出的行为 → 行为；举止</t>
  </si>
  <si>
    <t>Good behaviour is important in school.</t>
  </si>
  <si>
    <t>在学校里良好的行为很重要。</t>
  </si>
  <si>
    <t>在学校要注意behaviour（行为），be（使）你 havi（保持）好举止，老师会表扬。</t>
  </si>
  <si>
    <t>保持好举止，就是behaviour</t>
  </si>
  <si>
    <t>bio（生物）+ log（学科）+ ical（...的）→ 和生物学科相关的 → 生物的；生物学的</t>
  </si>
  <si>
    <t>Biological diversity is very important for the earth.</t>
  </si>
  <si>
    <t>生物多样性对地球很重要。</t>
  </si>
  <si>
    <t>学习biological（生物的）知识时，bio（生物）log（学科）ical（的）内容让我们了解自然的神奇。</t>
  </si>
  <si>
    <t>生物学科加ical，就是biological</t>
  </si>
  <si>
    <t>capability</t>
  </si>
  <si>
    <t>cap(拿，引申为能力) + able(能...的) + ity(名词后缀) → 能拿住、能做到的性质 → 能力；才能</t>
  </si>
  <si>
    <t>/ˌkeɪpəˈbɪləti/</t>
  </si>
  <si>
    <t>She has the capability to finish the task alone.</t>
  </si>
  <si>
    <t>她有独自完成任务的能力。</t>
  </si>
  <si>
    <t>她的capability（能力）很强，cap（拿）住机会，able（能）做到，ity（名词）体现她的实力。</t>
  </si>
  <si>
    <t>能拿会做capability</t>
  </si>
  <si>
    <t>cata(向下，分门别类) + gor(聚集) + y(名词后缀) → 把事物分门别类聚集 → 类别；种类</t>
  </si>
  <si>
    <t>/ˈkætəɡəri/</t>
  </si>
  <si>
    <t>图书馆里的书按category（类别）分，cata（向下）gor（聚集）起来，找书更方便。</t>
  </si>
  <si>
    <t>分门别类category</t>
  </si>
  <si>
    <t>circum(周围) + stance(站立，位置) → 周围所处的位置或情况 → 环境；情况</t>
  </si>
  <si>
    <t>情况；环境；境遇</t>
  </si>
  <si>
    <t>Under the circumstances, we have to change our plan.</t>
  </si>
  <si>
    <t>在这种情况下，我们不得不改变计划。</t>
  </si>
  <si>
    <t>在circumstance（情况）下，circum（周围）stance（站立）的环境让我们调整计划。</t>
  </si>
  <si>
    <t>coincidence</t>
  </si>
  <si>
    <t>co(共同) + in(在...内) + cid(落下) + ence(名词后缀) → 事情共同在同一时间落下 → 巧合；一致</t>
  </si>
  <si>
    <t>巧合；一致</t>
  </si>
  <si>
    <t>/kəʊˈɪnsɪdəns/</t>
  </si>
  <si>
    <t>It's a coincidence that we met at the airport.</t>
  </si>
  <si>
    <t>我们在机场相遇真是个巧合。</t>
  </si>
  <si>
    <t>在机场相遇是coincidence（巧合），co（共同）in（在）cid（落下）的事情，太巧了。</t>
  </si>
  <si>
    <t>共同落下是巧合</t>
  </si>
  <si>
    <t>col(加强) + lapse(滑，落下) → 突然滑下或倒下 → 倒塌；崩溃</t>
  </si>
  <si>
    <t>The old building collapsed in the earthquake.</t>
  </si>
  <si>
    <t>那座老建筑在地震中倒塌了。</t>
  </si>
  <si>
    <t>地震中old building collapse（倒塌），col（加强）lapse（滑下），瞬间变成废墟。</t>
  </si>
  <si>
    <t>一起滑下collapse</t>
  </si>
  <si>
    <t>col(加强) + lapse(滑下) → 倒塌的状态或事件 → 倒塌；崩溃</t>
  </si>
  <si>
    <t>The collapse of the bridge caused a traffic jam.</t>
  </si>
  <si>
    <t>桥的倒塌造成了交通堵塞。</t>
  </si>
  <si>
    <t>桥的collapse（倒塌）让交通堵塞，col（加强）lapse（滑下）的结果很严重。</t>
  </si>
  <si>
    <t>倒塌事件collapse</t>
  </si>
  <si>
    <t>collective</t>
  </si>
  <si>
    <t>col(共同) + lect(收集) + ive(…的) → 共同收集起来的 → 集体的</t>
  </si>
  <si>
    <t>集体的；共同的</t>
  </si>
  <si>
    <t>/kəˈlektɪv/</t>
  </si>
  <si>
    <t>The students have a collective responsibility to keep the classroom clean.</t>
  </si>
  <si>
    <t>学生们有保持教室清洁的集体责任。</t>
  </si>
  <si>
    <t>学生们有collective（集体的）责任，col（共同）lect（收集）大家的力量，ive（…的）行动让教室干净。</t>
  </si>
  <si>
    <t>共同收集collective</t>
  </si>
  <si>
    <t>com(共同) + bin(结合) + ation → 结合在一起的事物 → 组合；结合</t>
  </si>
  <si>
    <t>组合；结合；混合物</t>
  </si>
  <si>
    <t>The combination of milk and cookies is my favorite snack.</t>
  </si>
  <si>
    <t>牛奶和饼干的组合是我最喜欢的零食。</t>
  </si>
  <si>
    <t>牛奶和饼干的combination（组合）很美味，com（共同）bin（结合）ation（名词）就是两者的搭配。</t>
  </si>
  <si>
    <t>共同结合combination</t>
  </si>
  <si>
    <t>com(共同) + merc(贸易) + ial(…的) → 与共同贸易相关的 → 商业的</t>
  </si>
  <si>
    <t>This TV channel has many commercial ads.</t>
  </si>
  <si>
    <t>这个电视频道有很多商业广告。</t>
  </si>
  <si>
    <t>这个频道有commercial（商业的）广告，com（共同）merc（贸易）ial（…的），都是关于贸易的内容。</t>
  </si>
  <si>
    <t>贸易相关commercial</t>
  </si>
  <si>
    <t>commitment</t>
  </si>
  <si>
    <t>com(加强) + mit(送) + ment → 加强送出承诺 → 承诺；投入</t>
  </si>
  <si>
    <t>承诺；献身；投入</t>
  </si>
  <si>
    <t>/kəˈmɪtmənt/</t>
  </si>
  <si>
    <t>She showed great commitment to her work.</t>
  </si>
  <si>
    <t>她对工作表现出极大的投入。</t>
  </si>
  <si>
    <t>她对工作有commitment（投入），com（加强）mit（送）出全部精力，ment（名词）就是这份投入。</t>
  </si>
  <si>
    <t>加强送出commitment</t>
  </si>
  <si>
    <t>commodity</t>
  </si>
  <si>
    <t>com(共同) + mod(方式) + ity → 大家都用的方式获得的物品 → 商品</t>
  </si>
  <si>
    <t>商品；日用品</t>
  </si>
  <si>
    <t>/kəˈmɒdəti/</t>
  </si>
  <si>
    <t>Oil is a valuable commodity in the world.</t>
  </si>
  <si>
    <t>石油是世界上有价值的商品。</t>
  </si>
  <si>
    <t>石油是commodity（商品），com（共同）mod（方式）ity（名词），大家都需要的物品。</t>
  </si>
  <si>
    <t>共同方式commodity</t>
  </si>
  <si>
    <t>communication</t>
  </si>
  <si>
    <t>com(共同)+mun(公共)+ic+ation → 共同参与公共事务的交流→沟通；交流</t>
  </si>
  <si>
    <t>沟通；交流</t>
  </si>
  <si>
    <t>/kəˌmjuːnɪˈkeɪʃn/</t>
  </si>
  <si>
    <t>We need more communication with our parents.</t>
  </si>
  <si>
    <t>我们需要和父母多沟通。</t>
  </si>
  <si>
    <t>和父母沟通时，我会主动用communication表达想法，com（共同）mun（分享）彼此的心事，ic+ation让交流更顺畅。</t>
  </si>
  <si>
    <t>共同分享mun，交流communication</t>
  </si>
  <si>
    <t>comparative</t>
  </si>
  <si>
    <t>com(共同)+par(相等)+ative → 共同比较事物是否相等→比较的；相对的</t>
  </si>
  <si>
    <t>比较的；相对的</t>
  </si>
  <si>
    <t>/kəmˈpærətɪv/</t>
  </si>
  <si>
    <t>This is a comparative study of two animals.</t>
  </si>
  <si>
    <t>这是两种动物的比较研究。</t>
  </si>
  <si>
    <t>做比较研究时，comparative（比较的）方法很有用，com（共同）par（对比）两种动物的习性，ative表属性。</t>
  </si>
  <si>
    <t>共同对比par，比较comparative</t>
  </si>
  <si>
    <t>com(共同)+pet(寻求)+ence → 共同寻求目标时展现的能力→能力；胜任</t>
  </si>
  <si>
    <t>She has the competence to do the job well.</t>
  </si>
  <si>
    <t>她有能力把工作做好。</t>
  </si>
  <si>
    <t>她的competence（能力）让人佩服，com（共同）pet（追求）目标时总能胜任，ence是名词后缀。</t>
  </si>
  <si>
    <t>共同追求pet，能力competence</t>
  </si>
  <si>
    <t>com(共同)+plex(折叠) → 多种事物折叠在一起→复杂的</t>
  </si>
  <si>
    <t>The math problem is too complex for me.</t>
  </si>
  <si>
    <t>这道数学题对我来说太复杂了。</t>
  </si>
  <si>
    <t>这道数学题complex（复杂），com（共同）plex（折叠）了好多公式，我一时解不出来。</t>
  </si>
  <si>
    <t>共同折叠plex，复杂complex</t>
  </si>
  <si>
    <t>com(共同)+pon(放置)+ent(表物)→共同放置在一起的东西→组成部分</t>
  </si>
  <si>
    <t>The engine is an important component of the car.</t>
  </si>
  <si>
    <t>发动机是汽车的重要组成部分。</t>
  </si>
  <si>
    <t>汽车的component（组成部分）里，com（共同）pon（放置）的ent（部件）都很关键，缺一个都不行。</t>
  </si>
  <si>
    <t>com(共同)+pon(放置)+ent(表形容词)→属于共同放置的→组成的</t>
  </si>
  <si>
    <t>组成的；构成的</t>
  </si>
  <si>
    <t>The component parts of the machine are easy to replace.</t>
  </si>
  <si>
    <t>这台机器的组成部件很容易更换。</t>
  </si>
  <si>
    <t>机器的component（组成的）部件，com（共同）pon（放置）在一起，方便维修。</t>
  </si>
  <si>
    <t>组成部件component</t>
  </si>
  <si>
    <t>composition</t>
  </si>
  <si>
    <t>com(共同)+pos(放置)+ition(表名词)→把各部分共同放置组合→作文；组成</t>
  </si>
  <si>
    <t>作文；作曲；组成</t>
  </si>
  <si>
    <t>/ˌkɒmpəˈzɪʃn/</t>
  </si>
  <si>
    <t>She won a prize for her poetry composition.</t>
  </si>
  <si>
    <t>她的诗歌作文获奖了。</t>
  </si>
  <si>
    <t>写composition（作文）时，com（共同）pos（放）入好词好句，加上ition成佳作。</t>
  </si>
  <si>
    <t>组合素材composition</t>
  </si>
  <si>
    <t>comprehension</t>
  </si>
  <si>
    <t>com(完全)+prehend(抓住)+ion(表名词)→完全抓住意思→理解</t>
  </si>
  <si>
    <t>理解；领悟</t>
  </si>
  <si>
    <t>/ˌkɒmprɪˈhenʃn/</t>
  </si>
  <si>
    <t>The test checks students' reading comprehension.</t>
  </si>
  <si>
    <t>这个测试考查学生的阅读理解能力。</t>
  </si>
  <si>
    <t>做阅读comprehension（理解）题，要com（完全）prehend（抓住）文意，才能答对。</t>
  </si>
  <si>
    <t>完全抓住comprehension</t>
  </si>
  <si>
    <t>com(共同)+promise(承诺)→双方共同承诺各让一步→妥协</t>
  </si>
  <si>
    <t>They compromised on the price of the house.</t>
  </si>
  <si>
    <t>他们在房价上妥协了。</t>
  </si>
  <si>
    <t>买房时compromise（妥协）价格，com（共同）promise（承诺）各让一点，成交啦。</t>
  </si>
  <si>
    <t>共同承诺妥协compromise</t>
  </si>
  <si>
    <t>com(共同)+promise(承诺)→双方共同达成的承诺→妥协协议</t>
  </si>
  <si>
    <t>The two sides reached a compromise at last.</t>
  </si>
  <si>
    <t>双方最终达成了妥协。</t>
  </si>
  <si>
    <t>谈判后的compromise（妥协协议），是com（共同）promise（承诺）的结果，皆大欢喜。</t>
  </si>
  <si>
    <t>妥协协议compromise</t>
  </si>
  <si>
    <t>ory</t>
  </si>
  <si>
    <t>com(加强)+puls(推)+ory(表形容词)→被强力推动的→必须的</t>
  </si>
  <si>
    <t>必须的；强制的</t>
  </si>
  <si>
    <t>Physical education is compulsory in our school.</t>
  </si>
  <si>
    <t>体育课在我们学校是必修课。</t>
  </si>
  <si>
    <t>compulsory（强制的）体育课，com（加强）puls（推）着你运动，保持健康。</t>
  </si>
  <si>
    <t>强力推动compulsory</t>
  </si>
  <si>
    <t>concentration</t>
  </si>
  <si>
    <t>con(共同)+centr(中心)+ation→共同聚焦到中心→集中</t>
  </si>
  <si>
    <t>集中；专心</t>
  </si>
  <si>
    <t>/ˌkɒnsnˈtreɪʃn/</t>
  </si>
  <si>
    <t>She needs concentration to solve the math problem.</t>
  </si>
  <si>
    <t>她需要集中注意力解决这道数学题。</t>
  </si>
  <si>
    <t>做数学题时，我需要 concentration（集中），con（共同）把心思 centr（中心）到题目上，ation是名词后缀，很快就解出来了。</t>
  </si>
  <si>
    <t>共同中心是集中，concentration要记清</t>
  </si>
  <si>
    <t>clus</t>
  </si>
  <si>
    <t>con(共同)+clus(关闭)+ion→共同关闭讨论→得出结论</t>
  </si>
  <si>
    <t>We drew a conclusion from the experiment.</t>
  </si>
  <si>
    <t>我们从实验中得出了结论。</t>
  </si>
  <si>
    <t>实验结束后，大家 con（共同） clus（关闭）讨论，得出 conclusion（结论）。</t>
  </si>
  <si>
    <t>共同关闭得结论，conclusion不难记</t>
  </si>
  <si>
    <t>condition</t>
  </si>
  <si>
    <t>con(一起)+dic(说)+ion→一起说定的事项→条件</t>
  </si>
  <si>
    <t>条件；状况</t>
  </si>
  <si>
    <t>/kənˈdɪʃn/</t>
  </si>
  <si>
    <t>The house is in good condition.</t>
  </si>
  <si>
    <t>这房子状况良好。</t>
  </si>
  <si>
    <t>房子的 condition（状况）是 con（一起） dic（说）定的出租条件之一。</t>
  </si>
  <si>
    <t>一起说定条件，condition记心间</t>
  </si>
  <si>
    <t>老师 conduct（组织）班会时，con（共同） duct（引导）大家讨论，气氛热烈。</t>
  </si>
  <si>
    <t>共同引导是 conduct</t>
  </si>
  <si>
    <t>con(共同)+duct(引导)→引导的结果→行为；举止</t>
  </si>
  <si>
    <t>His conduct is always polite.</t>
  </si>
  <si>
    <t>他的举止总是很有礼貌。</t>
  </si>
  <si>
    <t>他的 conduct（行为）是 con（共同） duct（引导）下的结果，大家都喜欢他。</t>
  </si>
  <si>
    <t>行为举止conduct，名词发音重在前</t>
  </si>
  <si>
    <t>confidence</t>
  </si>
  <si>
    <t>con(完全)+fid(信任)+ence→完全信任自己→自信</t>
  </si>
  <si>
    <t>自信；信心</t>
  </si>
  <si>
    <t>/ˈkɒnfɪdəns/</t>
  </si>
  <si>
    <t>He has confidence in his English.</t>
  </si>
  <si>
    <t>他对自己的英语有信心。</t>
  </si>
  <si>
    <t>我有 confidence（自信），因为 con（完全） fid（信任）自己能学好英语。</t>
  </si>
  <si>
    <t>完全信任是自信，confidence记分明</t>
  </si>
  <si>
    <t>confirmation</t>
  </si>
  <si>
    <t>con(加强)+firm(坚定)+ation(名词后缀)→使某事更坚定→确认；证实</t>
  </si>
  <si>
    <t>/kɒnfəˈmeɪʃn/</t>
  </si>
  <si>
    <t>I received a confirmation letter from the school.</t>
  </si>
  <si>
    <t>我收到了学校的确认信。</t>
  </si>
  <si>
    <t>收到学校的confirmation（确认信）时，con（加强）firm（坚定）了我入学的信心，ation是名词后缀哦。</t>
  </si>
  <si>
    <t>加强坚定confirmation</t>
  </si>
  <si>
    <t>con(共同)+flict(打击)→双方共同打击→冲突；矛盾</t>
  </si>
  <si>
    <t>There's a conflict between my study and hobbies.</t>
  </si>
  <si>
    <t>我的学习和爱好之间有冲突。</t>
  </si>
  <si>
    <t>学习和爱好有conflict（冲突），con（共同）flict（打击）得我分身乏术。</t>
  </si>
  <si>
    <t>共同打击conflict</t>
  </si>
  <si>
    <t>confrontation</t>
  </si>
  <si>
    <t>front</t>
  </si>
  <si>
    <t>con(共同)+front(面对)+ation→双方共同面对→对抗；冲突</t>
  </si>
  <si>
    <t>对抗；冲突</t>
  </si>
  <si>
    <t>/kɒnfrʌnˈteɪʃn/</t>
  </si>
  <si>
    <t>The confrontation between the two teams ended peacefully.</t>
  </si>
  <si>
    <t>两队之间的对抗和平结束了。</t>
  </si>
  <si>
    <t>两队confrontation（对抗）时，con（共同）front（面对）对方，ation是名词后缀，场面紧张但没打起来。</t>
  </si>
  <si>
    <t>共同面对confrontation</t>
  </si>
  <si>
    <t>con(共同)+sequ(跟随)+ence→跟随其后的结果→后果；结果</t>
  </si>
  <si>
    <t>后果；结果</t>
  </si>
  <si>
    <t>Eating too much junk food has bad consequences.</t>
  </si>
  <si>
    <t>吃太多垃圾食品有不好的后果。</t>
  </si>
  <si>
    <t>吃垃圾食品会有consequence（后果），con（共同）sequ（跟随）而来的坏结果，ence别忘啦。</t>
  </si>
  <si>
    <t>跟随其后consequence</t>
  </si>
  <si>
    <t>con(共同)+serv(保存)+ation→共同保存→保护；节约</t>
  </si>
  <si>
    <t>保护；节约</t>
  </si>
  <si>
    <t>We need to support the conservation of forests.</t>
  </si>
  <si>
    <t>我们需要支持森林保护。</t>
  </si>
  <si>
    <t>大家一起conservation（保护）森林，con（共同）serv（保存）树木，ation是名词后缀，让地球更绿。</t>
  </si>
  <si>
    <t>共同保存conservation</t>
  </si>
  <si>
    <t>consideration</t>
  </si>
  <si>
    <t>con(加强) + sider(看) + ation(名词后缀) → 仔细观察思考 → 考虑；体贴</t>
  </si>
  <si>
    <t>考虑；体贴</t>
  </si>
  <si>
    <t>/kənˌsɪdəˈreɪʃn/</t>
  </si>
  <si>
    <t>You should show more consideration for others.</t>
  </si>
  <si>
    <t>你应该多体贴他人。</t>
  </si>
  <si>
    <t>当你需要 show consideration（体贴）时，con（加强）sider（看）他人的感受，就能赢得好感。</t>
  </si>
  <si>
    <t>加强看→考虑，ation后缀名词添</t>
  </si>
  <si>
    <t>consistency</t>
  </si>
  <si>
    <t>con(共同) + sist(站立) + ency(名词后缀) → 始终保持同一状态 → 一致性；连贯性</t>
  </si>
  <si>
    <t>一致性；连贯性</t>
  </si>
  <si>
    <t>/kənˈsɪstənsi/</t>
  </si>
  <si>
    <t>His story lacks consistency.</t>
  </si>
  <si>
    <t>他的故事缺乏连贯性。</t>
  </si>
  <si>
    <t>他的故事没 consistency（连贯性），con（共同）sist（站立）不住逻辑，前后矛盾让人困惑。</t>
  </si>
  <si>
    <t>共同站立状态一，consistency是一致性</t>
  </si>
  <si>
    <t>constraint</t>
  </si>
  <si>
    <t>con(加强) + strain(拉紧) → 施加限制 → 约束；限制</t>
  </si>
  <si>
    <t>/kənˈstreɪnt/</t>
  </si>
  <si>
    <t>Time constraint forced her to hurry.</t>
  </si>
  <si>
    <t>时间约束迫使她匆忙。</t>
  </si>
  <si>
    <t>time constraint（时间约束）下，她 con（加强）strain（拉紧）节奏，加快做事速度。</t>
  </si>
  <si>
    <t>加强拉紧是约束，constraint记清楚</t>
  </si>
  <si>
    <t>t</t>
  </si>
  <si>
    <t>construction</t>
  </si>
  <si>
    <t>con(共同) + struct(建造) + ion(名词后缀) → 共同建造的过程或成果 → 建筑；建造</t>
  </si>
  <si>
    <t>建筑；建造</t>
  </si>
  <si>
    <t>/kənˈstrʌkʃn/</t>
  </si>
  <si>
    <t>The new bridge is under construction.</t>
  </si>
  <si>
    <t>新桥正在建造中。</t>
  </si>
  <si>
    <t>新桥 construction（建造）时，con（共同）struct（建造）工人一起努力，很快就能通行。</t>
  </si>
  <si>
    <t>共同建造是建筑，construction要记住</t>
  </si>
  <si>
    <t>consumption</t>
  </si>
  <si>
    <t>con(加强) + sumpt(拿取) + ion(名词后缀) → 消耗资源的过程 → 消耗；消费</t>
  </si>
  <si>
    <t>/kənˈsʌmpʃn/</t>
  </si>
  <si>
    <t>Water consumption is high in dry seasons.</t>
  </si>
  <si>
    <t>旱季的水消耗量很大。</t>
  </si>
  <si>
    <t>旱季 water consumption（水消耗）大，大家 con（加强）sumpt（拿取）水时要注意节约。</t>
  </si>
  <si>
    <t>加强拿取是消耗，consumption别忘掉</t>
  </si>
  <si>
    <t>con(共同)+tempor(时间)+ary(…的)→同一时间的→当代的；同时代的</t>
  </si>
  <si>
    <t>当代的；同时代的</t>
  </si>
  <si>
    <t>Many contemporary artists use digital technology.</t>
  </si>
  <si>
    <t>许多当代艺术家使用数字技术。</t>
  </si>
  <si>
    <t>在当代（contemporary）社会，con（共同）生活在tempor（时间）里的人们，都离不开智能设备。</t>
  </si>
  <si>
    <t>共同时间当代记，contemporary要牢记</t>
  </si>
  <si>
    <t>con(共同)+tempor(时间)+ary→同一时间的人→同时代的人；同代人</t>
  </si>
  <si>
    <t>同时代的人；同代人</t>
  </si>
  <si>
    <t>Shakespeare and his contemporaries were great writers.</t>
  </si>
  <si>
    <t>莎士比亚和他的同时代人都是伟大的作家。</t>
  </si>
  <si>
    <t>莎士比亚的contemporary（同时代人），con（共同）tempor（时间）里生活，一起创造文学辉煌。</t>
  </si>
  <si>
    <t>同代之人contemporary</t>
  </si>
  <si>
    <t>contradiction</t>
  </si>
  <si>
    <t>contra(相反)+dict(说)+ion→说相反的话→矛盾；不一致</t>
  </si>
  <si>
    <t>矛盾；不一致</t>
  </si>
  <si>
    <t>/ˌkɒntrəˈdɪkʃn/</t>
  </si>
  <si>
    <t>There is a contradiction between his words and actions.</t>
  </si>
  <si>
    <t>他的言行之间存在矛盾。</t>
  </si>
  <si>
    <t>当发现contradiction（矛盾）时，contra（相反）dict（说）的内容让人大吃一惊，比如他说学习却在玩游戏。</t>
  </si>
  <si>
    <t>相反言说矛盾现，contradiction记心间</t>
  </si>
  <si>
    <t>contribution</t>
  </si>
  <si>
    <t>con(共同)+tribut(给予)+ion→共同给予→贡献；捐赠</t>
  </si>
  <si>
    <t>贡献；捐赠</t>
  </si>
  <si>
    <t>/ˌkɒntrɪˈbjuːʃn/</t>
  </si>
  <si>
    <t>Her contribution to the project was great.</t>
  </si>
  <si>
    <t>她对这个项目的贡献很大。</t>
  </si>
  <si>
    <t>团队里每个人的contribution（贡献），都是con（共同）tribut（给予）自己的力量，让项目成功。</t>
  </si>
  <si>
    <t>共同给予是贡献，contribution要记牢</t>
  </si>
  <si>
    <t>con(共同)+veni(来)+ence→让人容易来获取→便利；方便</t>
  </si>
  <si>
    <t>The new supermarket brings convenience to our life.</t>
  </si>
  <si>
    <t>这家新超市给我们的生活带来了便利。</t>
  </si>
  <si>
    <t>超市的convenience（便利）让大家con（共同）veni（来）购物，不用跑远路真省心。</t>
  </si>
  <si>
    <t>共同来用便利多，convenience不忘记</t>
  </si>
  <si>
    <t>cooperation</t>
  </si>
  <si>
    <t>co(共同)+oper(工作)+ation→共同工作→合作；协作</t>
  </si>
  <si>
    <t>合作；协作</t>
  </si>
  <si>
    <t>/kəʊˌɒpəˈreɪʃn/</t>
  </si>
  <si>
    <t>We need cooperation to finish this task.</t>
  </si>
  <si>
    <t>我们需要合作来完成这项任务。</t>
  </si>
  <si>
    <t>团队cooperation（合作）时，co（共同）oper（工作）一起努力，任务很快就完成啦。</t>
  </si>
  <si>
    <t>共同工作是合作，cooperation要记牢</t>
  </si>
  <si>
    <t>corpor(团体)+ation(名词后缀)→团体组织→公司；法人团体</t>
  </si>
  <si>
    <t>Microsoft is a large international corporation.</t>
  </si>
  <si>
    <t>微软是一家大型跨国公司。</t>
  </si>
  <si>
    <t>这家corporation（公司）由许多corpor（团体）成员组成，共同推动业务发展。</t>
  </si>
  <si>
    <t>correction</t>
  </si>
  <si>
    <t>cor(加强)+rect(正)+ion(名词后缀)→使变正确的行为→改正；修正</t>
  </si>
  <si>
    <t>改正；修正；纠正</t>
  </si>
  <si>
    <t>/kəˈrekʃn/</t>
  </si>
  <si>
    <t>The teacher marked my mistakes and gave me corrections.</t>
  </si>
  <si>
    <t>老师标出了我的错误并给了我修正意见。</t>
  </si>
  <si>
    <t>老师给我的correction（修正），是cor（加强）rect（正）错误的过程，帮助我进步。</t>
  </si>
  <si>
    <t>加强变正是correction</t>
  </si>
  <si>
    <t>correspondence</t>
  </si>
  <si>
    <t>spond</t>
  </si>
  <si>
    <t>cor(共同)+re(回)+spond(承诺)→互相回应承诺→通信；符合</t>
  </si>
  <si>
    <t>通信；信件；符合</t>
  </si>
  <si>
    <t>/ˌkɒrəˈspɒndəns/</t>
  </si>
  <si>
    <t>I keep correspondence with my old friend via email.</t>
  </si>
  <si>
    <t>我通过邮件和老朋友保持通信。</t>
  </si>
  <si>
    <t>我和老友的correspondence（通信），是cor（共同）re（回）spond（承诺）彼此的问候。</t>
  </si>
  <si>
    <t>互相回应correspondence</t>
  </si>
  <si>
    <t>creativity</t>
  </si>
  <si>
    <t>creat</t>
  </si>
  <si>
    <t>ivity</t>
  </si>
  <si>
    <t>creat(创造)+ivity(名词后缀)→创造的能力→创造力</t>
  </si>
  <si>
    <t>创造力</t>
  </si>
  <si>
    <t>/ˌkriːeɪˈtɪvəti/</t>
  </si>
  <si>
    <t>Her creativity in design is very impressive.</t>
  </si>
  <si>
    <t>她在设计方面的创造力令人印象深刻。</t>
  </si>
  <si>
    <t>她的creativity（创造力）来自于每天都想creat（创造）新的设计作品。</t>
  </si>
  <si>
    <t>创造能力creativity</t>
  </si>
  <si>
    <t>criter</t>
  </si>
  <si>
    <t>criter(判断标准)+ion(名词后缀)→判断事物的标准→准则；标准</t>
  </si>
  <si>
    <t>准则；标准</t>
  </si>
  <si>
    <t>The criterion for success is hard work and dedication.</t>
  </si>
  <si>
    <t>成功的准则是努力和奉献。</t>
  </si>
  <si>
    <t>判断成功的criterion（标准），要看是否符合criter（判断）的核心要求。</t>
  </si>
  <si>
    <t>decision</t>
  </si>
  <si>
    <t>de(向下)+cis(切)+sion(名词后缀)→向下切定方向→决定；决策</t>
  </si>
  <si>
    <t>决定；决策</t>
  </si>
  <si>
    <t>/dɪˈsɪʒn/</t>
  </si>
  <si>
    <t>I made a decision to study hard this semester.</t>
  </si>
  <si>
    <t>我做了一个这学期努力学习的决定。</t>
  </si>
  <si>
    <t>当我做decision（决定）时，de（向下）cis（切）断了所有犹豫，终于确定了目标。</t>
  </si>
  <si>
    <t>向下切定decision</t>
  </si>
  <si>
    <t>de(向下)+clin(倾斜)→向下倾斜→下降；衰退；谢绝</t>
  </si>
  <si>
    <t>The number of tourists declined sharply last month.</t>
  </si>
  <si>
    <t>上个月游客数量急剧下降。</t>
  </si>
  <si>
    <t>看到游客数量decline（下降），de（向下）clin（倾斜）的趋势让景区工作人员很着急。</t>
  </si>
  <si>
    <t>creas</t>
  </si>
  <si>
    <t>de(反向)+creas(增长)→反向增长→减少；降低</t>
  </si>
  <si>
    <t>The temperature decreased by 5 degrees overnight.</t>
  </si>
  <si>
    <t>一夜之间温度下降了5度。</t>
  </si>
  <si>
    <t>温度decrease（减少）时，de（反）creas（增长）的意思就是不升反降，很好理解。</t>
  </si>
  <si>
    <t>反向增长decrease</t>
  </si>
  <si>
    <t>defect</t>
  </si>
  <si>
    <t>de(不)+fect(做)→没做好→缺陷；缺点</t>
  </si>
  <si>
    <t>缺陷；缺点</t>
  </si>
  <si>
    <t>/dɪˈfekt/</t>
  </si>
  <si>
    <t>This machine has a small defect in its design.</t>
  </si>
  <si>
    <t>这台机器在设计上有个小缺陷。</t>
  </si>
  <si>
    <t>机器的defect（缺陷）是因为de（不）fect（做）到位，导致运行时偶尔出问题。</t>
  </si>
  <si>
    <t>没做好是defect</t>
  </si>
  <si>
    <t>deficiency</t>
  </si>
  <si>
    <t>de(不)+fic(做)+ency(名词后缀)→做得不够→缺乏；不足</t>
  </si>
  <si>
    <t>缺乏；不足</t>
  </si>
  <si>
    <t>/dɪˈfɪʃnsi/</t>
  </si>
  <si>
    <t>A deficiency of iron can cause anemia.</t>
  </si>
  <si>
    <t>缺铁会导致贫血。</t>
  </si>
  <si>
    <t>缺铁是deficiency（缺乏），de（不）fic（做）到位，身体就会缺必要的营养。</t>
  </si>
  <si>
    <t>做得不够deficiency</t>
  </si>
  <si>
    <t>definition</t>
  </si>
  <si>
    <t>de(加强)+fin(界限)+ition(名词后缀)→给事物划定明确界限→定义</t>
  </si>
  <si>
    <t>定义；释义</t>
  </si>
  <si>
    <t>/ˌdefɪˈnɪʃn/</t>
  </si>
  <si>
    <t>The definition of "happy" is different for everyone.</t>
  </si>
  <si>
    <t>“快乐”的定义对每个人来说都不同。</t>
  </si>
  <si>
    <t>查字典时看到definition（定义），de（加强）fin（界限）ition帮我明确了单词的边界，再也不会混淆啦。</t>
  </si>
  <si>
    <t>划定界限definition</t>
  </si>
  <si>
    <t>demonstration</t>
  </si>
  <si>
    <t>de(加强)+monstr(显示)+ation(名词后缀)→加强显示某物→演示；示范</t>
  </si>
  <si>
    <t>演示；示范；证明</t>
  </si>
  <si>
    <t>/ˌdemənˈstreɪʃn/</t>
  </si>
  <si>
    <t>The teacher did a demonstration of the experiment.</t>
  </si>
  <si>
    <t>老师做了这个实验的演示。</t>
  </si>
  <si>
    <t>老师做demonstration（演示）时，de（加强）monstr（显示）实验步骤，让我们一目了然。</t>
  </si>
  <si>
    <t>加强显示demonstration</t>
  </si>
  <si>
    <t>departure</t>
  </si>
  <si>
    <t>de(离开)+part(部分)→从整体离开一部分→出发；离开</t>
  </si>
  <si>
    <t>/dɪˈpɑːtʃə(r)/</t>
  </si>
  <si>
    <t>We waited for his departure at the airport.</t>
  </si>
  <si>
    <t>我们在机场等待他的出发。</t>
  </si>
  <si>
    <t>在机场送他departure（出发），de（离开）part（部分）的身影渐渐消失在登机口。</t>
  </si>
  <si>
    <t>离开部分departure</t>
  </si>
  <si>
    <t>depression</t>
  </si>
  <si>
    <t>de(向下)+press(压)+ion(名词后缀)→向下压的状态→抑郁；沮丧</t>
  </si>
  <si>
    <t>抑郁；沮丧</t>
  </si>
  <si>
    <t>/dɪˈpreʃn/</t>
  </si>
  <si>
    <t>She felt a deep depression after failing the exam.</t>
  </si>
  <si>
    <t>考试失败后她感到深深的沮丧。</t>
  </si>
  <si>
    <t>考试失利后她陷入depression（沮丧），就像有东西de（向下）press（压）着她的胸口。</t>
  </si>
  <si>
    <t>向下压是depression</t>
  </si>
  <si>
    <t>description</t>
  </si>
  <si>
    <t>de(加强)+scrib(写)+ption(名词后缀)→加强写出来的内容→描述；描写</t>
  </si>
  <si>
    <t>/dɪˈskrɪpʃn/</t>
  </si>
  <si>
    <t>Can you give a description of the beautiful park?</t>
  </si>
  <si>
    <t>你能描述一下那个美丽的公园吗？</t>
  </si>
  <si>
    <t>当我description（描述）公园时，de（加强）scrib（写）出每一处细节，仿佛它就在眼前。</t>
  </si>
  <si>
    <t>加强写是description</t>
  </si>
  <si>
    <t>destruction</t>
  </si>
  <si>
    <t>de(破坏)+struct(建造)+tion(名词后缀)→破坏建造的事物→毁灭；破坏</t>
  </si>
  <si>
    <t>毁灭；破坏</t>
  </si>
  <si>
    <t>/dɪˈstrʌkʃn/</t>
  </si>
  <si>
    <t>The storm caused great destruction to the village.</t>
  </si>
  <si>
    <t>暴风雨对村庄造成了巨大的破坏。</t>
  </si>
  <si>
    <t>暴风雨带来destruction（毁灭），de（破坏）了struct（建造）的房屋，一片狼藉。</t>
  </si>
  <si>
    <t>破坏建造destruction</t>
  </si>
  <si>
    <t>determination</t>
  </si>
  <si>
    <t>termin</t>
  </si>
  <si>
    <t>de(加强)+termin(界限)+ation(名词后缀)→加强自己的界限不放弃→决心；决定</t>
  </si>
  <si>
    <t>决心；决定</t>
  </si>
  <si>
    <t>/dɪˌtɜːmɪˈneɪʃn/</t>
  </si>
  <si>
    <t>Her determination to succeed never wavered.</t>
  </si>
  <si>
    <t>她成功的决心从未动摇。</t>
  </si>
  <si>
    <t>她有determination（决心），de（加强）自己的termin（界限），绝不退缩。</t>
  </si>
  <si>
    <t>加强界限determination</t>
  </si>
  <si>
    <t>development</t>
  </si>
  <si>
    <t>de(使)+velop(包裹)+ment(名词后缀)→使包裹打开→发展；成长</t>
  </si>
  <si>
    <t>发展；成长</t>
  </si>
  <si>
    <t>/dɪˈveləpmənt/</t>
  </si>
  <si>
    <t>The development of technology changes our lives.</t>
  </si>
  <si>
    <t>科技的发展改变了我们的生活。</t>
  </si>
  <si>
    <t>科技development（发展），de（使）velop（包裹）打开，创新不断涌现。</t>
  </si>
  <si>
    <t>包裹打开development</t>
  </si>
  <si>
    <t>devotion</t>
  </si>
  <si>
    <t>de(加强)+vot(发誓)+ion(名词后缀)→加强发誓的情感→奉献；忠诚</t>
  </si>
  <si>
    <t>奉献；忠诚</t>
  </si>
  <si>
    <t>/dɪˈvəʊʃn/</t>
  </si>
  <si>
    <t>His devotion to his family is touching.</t>
  </si>
  <si>
    <t>他对家庭的奉献令人感动。</t>
  </si>
  <si>
    <t>他devotion（奉献）家庭，de（加强）vot（发誓）永远守护家人。</t>
  </si>
  <si>
    <t>加强发誓devotion</t>
  </si>
  <si>
    <t>di(分开)+mens(测量)+ion→分开测量物体的不同方面→维度；尺寸</t>
  </si>
  <si>
    <t>维度；尺寸</t>
  </si>
  <si>
    <t>The room has a dimension of 5 meters by 4 meters.</t>
  </si>
  <si>
    <t>这个房间的尺寸是5米乘4米。</t>
  </si>
  <si>
    <t>测量房间dimension（尺寸）时，di（分开）mens（测量）长和宽，数据很清晰。</t>
  </si>
  <si>
    <t>discrimination</t>
  </si>
  <si>
    <t>dis(分开) + crimin(判断) + ation(名词后缀) → 分开判断不同群体 → 歧视；区别</t>
  </si>
  <si>
    <t>歧视；区别</t>
  </si>
  <si>
    <t>/dɪˌskrɪmɪˈneɪʃn/</t>
  </si>
  <si>
    <t>Racial discrimination is illegal in many countries.</t>
  </si>
  <si>
    <t>在许多国家种族歧视是非法的。</t>
  </si>
  <si>
    <t>面对 racial discrimination（歧视），我们要反对这种dis（分开）crimin（判断）的不公平对待。</t>
  </si>
  <si>
    <t>分开判断歧视 discrimination</t>
  </si>
  <si>
    <t>distinction</t>
  </si>
  <si>
    <t>dis(分开) + stinct(刺，标记) + ion(名词后缀) → 分开标记事物 → 区别；卓越</t>
  </si>
  <si>
    <t>区别；优秀</t>
  </si>
  <si>
    <t>/dɪˈstɪŋkʃn/</t>
  </si>
  <si>
    <t>She has the distinction of being the first winner.</t>
  </si>
  <si>
    <t>她有成为首位获奖者的殊荣。</t>
  </si>
  <si>
    <t>她的 distinction（殊荣）来自dis（分开）stinct（标记）出的优秀表现。</t>
  </si>
  <si>
    <t>分开标记是 distinction</t>
  </si>
  <si>
    <t>distribution</t>
  </si>
  <si>
    <t>dis(分开) + tribut(给予) + ion(名词后缀) → 分开给予 → 分配；分布</t>
  </si>
  <si>
    <t>分配；分布</t>
  </si>
  <si>
    <t>/ˌdɪstrɪˈbjuːʃn/</t>
  </si>
  <si>
    <t>The distribution of food to the poor is necessary.</t>
  </si>
  <si>
    <t>给穷人分发食物是必要的。</t>
  </si>
  <si>
    <t>志愿者 distribution（分发）食物时，dis（分开）tribut（给予）到每个家庭手中。</t>
  </si>
  <si>
    <t>分开给予 distribution</t>
  </si>
  <si>
    <t>diversity</t>
  </si>
  <si>
    <t>di(分开) + vers(转) + ity(名词后缀) → 转向不同方向 → 多样性</t>
  </si>
  <si>
    <t>多样性</t>
  </si>
  <si>
    <t>/daɪˈvɜːsəti/</t>
  </si>
  <si>
    <t>The city is full of cultural diversity.</t>
  </si>
  <si>
    <t>这座城市充满了文化多样性。</t>
  </si>
  <si>
    <t>城市里 cultural diversity（多样性）让我们di（分开）vers（转）向不同的文化体验。</t>
  </si>
  <si>
    <t>转向不同多样性 diversity</t>
  </si>
  <si>
    <t>dom(家) + estic(形容词后缀) → 关于家的 → 家庭的；国内的</t>
  </si>
  <si>
    <t>She does domestic work every day.</t>
  </si>
  <si>
    <t>她每天做家务。</t>
  </si>
  <si>
    <t>她每天处理 domestic（家务），这些dom（家）estic（的）事情让生活更温馨。</t>
  </si>
  <si>
    <t>家的事务 domestic</t>
  </si>
  <si>
    <t>economics</t>
  </si>
  <si>
    <t>eco-</t>
  </si>
  <si>
    <t>eco(家) + nom(管理) + ics(学科) → 管理家庭财务扩展到社会经济的学科 → 经济学</t>
  </si>
  <si>
    <t>经济学</t>
  </si>
  <si>
    <t>/ˌiːkəˈnɒmɪks/</t>
  </si>
  <si>
    <t>We learn economics to understand resource usage in society.</t>
  </si>
  <si>
    <t>我们学习经济学来理解社会的资源使用方式。</t>
  </si>
  <si>
    <t>上 economics（经济学）课，老师说 eco（家）nom（管理）ics（学科）是研究资源分配的，让我对这门课更感兴趣了。</t>
  </si>
  <si>
    <t>家管成学economics</t>
  </si>
  <si>
    <t>efficiency</t>
  </si>
  <si>
    <t>ef(出) + fic(做) + ency(状态) → 做出成果的状态 → 效率</t>
  </si>
  <si>
    <t>效率</t>
  </si>
  <si>
    <t>/ɪˈfɪʃnsi/</t>
  </si>
  <si>
    <t>Using tools can boost our work efficiency.</t>
  </si>
  <si>
    <t>使用工具能提高我们的工作效率。</t>
  </si>
  <si>
    <t>工作时追求 efficiency（效率），ef（出）fic（做）ency（状态）就是快速做出成果，不浪费时间。</t>
  </si>
  <si>
    <t>做出成果效率高，efficiency要记牢</t>
  </si>
  <si>
    <t>elem</t>
  </si>
  <si>
    <t>elem(基础) + ent(表物) → 基础的东西 → 元素；要素</t>
  </si>
  <si>
    <t>元素；要素</t>
  </si>
  <si>
    <t>Water has two key elements: hydrogen and oxygen.</t>
  </si>
  <si>
    <t>水有两个关键元素：氢和氧。</t>
  </si>
  <si>
    <t>化学课上知道 oxygen 是 element（元素），elem（基础）ent（成分）就是构成万物的基础部分，很好记。</t>
  </si>
  <si>
    <t>基础成分element</t>
  </si>
  <si>
    <t>elimination</t>
  </si>
  <si>
    <t>e(出) + limin(门槛) + ation(动作) → 把某物移出门槛 → 消除；淘汰</t>
  </si>
  <si>
    <t>消除；淘汰</t>
  </si>
  <si>
    <t>/ɪˌlɪmɪˈneɪʃn/</t>
  </si>
  <si>
    <t>The elimination of waste keeps our city clean.</t>
  </si>
  <si>
    <t>消除废物让我们的城市保持清洁。</t>
  </si>
  <si>
    <t>环保活动中 elimination（消除）垃圾，e（出）limin（门槛）就是把垃圾移出家门，环境变美了。</t>
  </si>
  <si>
    <t>移出门槛elimination</t>
  </si>
  <si>
    <t>em(加强) + phas(说) + is(状态) → 加强说话的重点 → 强调；重点</t>
  </si>
  <si>
    <t>Our teacher puts emphasis on reading skills.</t>
  </si>
  <si>
    <t>我们老师强调阅读技能的重要性。</t>
  </si>
  <si>
    <t>老师讲课总强调 emphasis（重点），em（加强）phas（说）就是反复说关键内容，让大家牢记。</t>
  </si>
  <si>
    <t>加强说话emphasis</t>
  </si>
  <si>
    <t>encouragement</t>
  </si>
  <si>
    <t>en(使...) + courage(勇气) + ment(名词后缀) → 使有勇气的行为 → 鼓励；鼓舞</t>
  </si>
  <si>
    <t>鼓励；鼓舞</t>
  </si>
  <si>
    <t>/ɪnˈkʌrɪdʒmənt/</t>
  </si>
  <si>
    <t>His words gave me great encouragement.</t>
  </si>
  <si>
    <t>他的话给了我很大的鼓励。</t>
  </si>
  <si>
    <t>当我灰心时，朋友的 encouragement（鼓励）像en（使）courage（勇气）加ment（名词后缀）一样，让我重拾信心。</t>
  </si>
  <si>
    <t>使有勇气加ment，鼓励就是encouragement</t>
  </si>
  <si>
    <t>enhancement</t>
  </si>
  <si>
    <t>en(使...) + hance(提高) + ment(名词后缀) → 使提高的过程 → 增强；改善</t>
  </si>
  <si>
    <t>增强；改善</t>
  </si>
  <si>
    <t>/ɪnˈhænsmənt/</t>
  </si>
  <si>
    <t>The enhancement of the park's facilities makes it more popular.</t>
  </si>
  <si>
    <t>公园设施的改善让它更受欢迎。</t>
  </si>
  <si>
    <t>公园设施 enhancement（改善），en（使）hance（提高）体验，大家都爱去。</t>
  </si>
  <si>
    <t>使提高加ment，增强改善enhancement</t>
  </si>
  <si>
    <t>entertainment</t>
  </si>
  <si>
    <t>en(使...) + tain(保持) + ment(名词后缀) → 使保持愉悦的活动 → 娱乐；消遣</t>
  </si>
  <si>
    <t>娱乐；消遣</t>
  </si>
  <si>
    <t>/ˌentəˈteɪnmənt/</t>
  </si>
  <si>
    <t>We enjoyed various entertainments at the party.</t>
  </si>
  <si>
    <t>我们在派对上享受了各种娱乐活动。</t>
  </si>
  <si>
    <t>派对上的 entertainment（娱乐），en（使）tain（保持）快乐，大家玩得很嗨。</t>
  </si>
  <si>
    <t>使保持愉悦加ment，娱乐就是entertainment</t>
  </si>
  <si>
    <t>en(使...) + viron(环绕) + ment(名词后缀) → 环绕周围的事物 → 环境</t>
  </si>
  <si>
    <t>We must keep the environment clean.</t>
  </si>
  <si>
    <t>我们必须保持环境清洁。</t>
  </si>
  <si>
    <t>清洁 environment（环境），en（使）viron（环绕）我们的家园更美丽。</t>
  </si>
  <si>
    <t>环绕周围是environment</t>
  </si>
  <si>
    <t>equ(相等) + al(形容词后缀) + ity(名词后缀) → 相等的状态 → 平等</t>
  </si>
  <si>
    <t>/iˈkwɒləti/</t>
  </si>
  <si>
    <t>Equality is an important value in society.</t>
  </si>
  <si>
    <t>平等是社会的重要价值观。</t>
  </si>
  <si>
    <t>社会追求 equality（平等），equ（相等）的ity（状态），人人都有公平机会。</t>
  </si>
  <si>
    <t>相等状态是equality</t>
  </si>
  <si>
    <t>equipment</t>
  </si>
  <si>
    <t>equip（配备） + -ment（名词后缀）→ 配备的物品 → 设备；装备</t>
  </si>
  <si>
    <t>设备；装备</t>
  </si>
  <si>
    <t>/ɪˈkwɪpmənt/</t>
  </si>
  <si>
    <t>We need new equipment for the science lab.</t>
  </si>
  <si>
    <t>我们科学实验室需要新设备。</t>
  </si>
  <si>
    <t>实验室里的equipment（设备）都是equip（配备）来的，加-ment后缀变成名词，方便大家称呼这些工具。</t>
  </si>
  <si>
    <t>equip加ment，设备记心中</t>
  </si>
  <si>
    <t>equi（相等） + val（价值） + -ent（形容词后缀）→ 价值相等的 → 相等的；等价的</t>
  </si>
  <si>
    <t>相等的；等价的</t>
  </si>
  <si>
    <t>One hour is equivalent to 60 minutes.</t>
  </si>
  <si>
    <t>一小时等价于六十分钟。</t>
  </si>
  <si>
    <t>换算时间时，one hour和60 minutes是equivalent（相等的），equi（相等）val（价值）加-ent后缀表性质。</t>
  </si>
  <si>
    <t>相等价值equivalent（adj.）</t>
  </si>
  <si>
    <t>equi（相等） + val（价值） + -ent（名词后缀）→ 价值相等的事物 → 等价物；相等物</t>
  </si>
  <si>
    <t>There's no exact equivalent of 'hygge' in English.</t>
  </si>
  <si>
    <t>英语中没有和‘hygge’完全对应的等价物。</t>
  </si>
  <si>
    <t>学丹麦语时，发现‘hygge’在英语里找不到equivalent（等价物），equi（相等）val（价值）的词真难找。</t>
  </si>
  <si>
    <t>相等事物等价物（n.）</t>
  </si>
  <si>
    <t>establishment</t>
  </si>
  <si>
    <t>e（出） + stabl（站立） + -ish（使） + -ment（名词后缀）→ 使某物站立出来的行为或结果 → 建立；机构</t>
  </si>
  <si>
    <t>建立；机构</t>
  </si>
  <si>
    <t>/ɪˈstæblɪʃmənt/</t>
  </si>
  <si>
    <t>The establishment of the hospital took two years.</t>
  </si>
  <si>
    <t>这家医院的建立花了两年时间。</t>
  </si>
  <si>
    <t>医院的establishment（建立）过程中，e（出）stabl（站立）ish（使）ment（名词），让它从无到有站立起来服务大家。</t>
  </si>
  <si>
    <t>使站立出establishment</t>
  </si>
  <si>
    <t>evaluation</t>
  </si>
  <si>
    <t>e（出） + valu（价值） + -ate（使） + -ion（名词后缀）→ 使价值显现的行为 → 评估；评价</t>
  </si>
  <si>
    <t>/ɪˌvæljuˈeɪʃn/</t>
  </si>
  <si>
    <t>The evaluation of our homework will be done next week.</t>
  </si>
  <si>
    <t>我们作业的评估将在下周进行。</t>
  </si>
  <si>
    <t>老师做evaluation（评估）时，e（出）valu（价值）ate（使）ion（名词），让每个同学的作业价值都被看到。</t>
  </si>
  <si>
    <t>价值显现evaluation</t>
  </si>
  <si>
    <t>ex(出)+cept(拿)+ion(名词后缀)→拿出去的东西→例外</t>
  </si>
  <si>
    <t>There is an exception to this rule.</t>
  </si>
  <si>
    <t>这条规则有个例外。</t>
  </si>
  <si>
    <t>这条规则有exception（例外），ex（出）cept（拿）ion（名词），就是被拿出去的特殊情况。</t>
  </si>
  <si>
    <t>出拿加ion是exception</t>
  </si>
  <si>
    <t>expansion</t>
  </si>
  <si>
    <t>pans</t>
  </si>
  <si>
    <t>ex(出)+pans(扩展)+ion(名词后缀)→向外扩展→扩张；膨胀</t>
  </si>
  <si>
    <t>扩张；膨胀</t>
  </si>
  <si>
    <t>/ɪkˈspænʃn/</t>
  </si>
  <si>
    <t>The city's expansion has caused traffic jams.</t>
  </si>
  <si>
    <t>城市的扩张导致了交通堵塞。</t>
  </si>
  <si>
    <t>城市expansion（扩张）时，ex（出）pans（扩展）ion（名词），向外延伸的范围越来越大。</t>
  </si>
  <si>
    <t>向外扩展是expansion</t>
  </si>
  <si>
    <t>pect</t>
  </si>
  <si>
    <t>ex(出)+pect(看)+ation(名词后缀)→向外看（期待未来）→期望；预期</t>
  </si>
  <si>
    <t>期望；预期</t>
  </si>
  <si>
    <t>Her expectation of winning the prize is high.</t>
  </si>
  <si>
    <t>她对获奖的期望很高。</t>
  </si>
  <si>
    <t>她对获奖有expectation（期望），ex（出）pect（看）ation（名词），总是向外看着领奖台。</t>
  </si>
  <si>
    <t>向外看是expectation</t>
  </si>
  <si>
    <t>expenditure</t>
  </si>
  <si>
    <t>ex(出)+pend(支付)+iture(名词后缀)→出去的支付费用→开支；支出</t>
  </si>
  <si>
    <t>开支；支出</t>
  </si>
  <si>
    <t>/ɪkˈspendɪtʃə(r)/</t>
  </si>
  <si>
    <t>Our monthly expenditure on food is about 500 yuan.</t>
  </si>
  <si>
    <t>我们每月的食品开支大约是500元。</t>
  </si>
  <si>
    <t>每月食品expenditure（开支），ex（出）pend（支付）iture（名词），都是从钱包里出去的钱。</t>
  </si>
  <si>
    <t>支出费用expenditure</t>
  </si>
  <si>
    <t>ex(出)+peri(通过)+ence(名词后缀)→通过经历得出的东西→经验；经历</t>
  </si>
  <si>
    <t>She has many years of teaching experience.</t>
  </si>
  <si>
    <t>她有多年的教学经验。</t>
  </si>
  <si>
    <t>她的teaching experience（教学经验），是ex（出）peri（通过）ence（名词），从无数课堂里得出的。</t>
  </si>
  <si>
    <t>通过得出experience</t>
  </si>
  <si>
    <t>ex(出)+peri(通过)+ence(动词后缀)→经过某事→经历；体验</t>
  </si>
  <si>
    <t>经历；体验</t>
  </si>
  <si>
    <t>He experienced a lot of hardships when he was young.</t>
  </si>
  <si>
    <t>他年轻时经历了很多艰辛。</t>
  </si>
  <si>
    <t>他年轻时experience（经历）艰辛，ex（出）peri（通过）ence（动词），一步步走过困难时期。</t>
  </si>
  <si>
    <t>经历体验experience</t>
  </si>
  <si>
    <t>per</t>
  </si>
  <si>
    <t>ex(出) + per(尝试) + ment(名词后缀) → 尝试出来的结果或过程 → 实验；试验</t>
  </si>
  <si>
    <t>实验；试验</t>
  </si>
  <si>
    <t>/ɪkˈsperɪmənt/</t>
  </si>
  <si>
    <t>We did an experiment in chemistry class yesterday.</t>
  </si>
  <si>
    <t>我们昨天在化学课上做了一个实验。</t>
  </si>
  <si>
    <t>化学课上我们做experiment（实验），ex（出）per（尝试）ment（结果），终于看到了有趣的反应。</t>
  </si>
  <si>
    <t>尝试出结果，就是experiment</t>
  </si>
  <si>
    <t>ex(出) + per(尝试) + ment(名词后缀) → 进行尝试的过程 → 做实验；试验</t>
  </si>
  <si>
    <t>做实验；试验</t>
  </si>
  <si>
    <t>Scientists experiment to discover new medicines.</t>
  </si>
  <si>
    <t>科学家做实验来发现新药。</t>
  </si>
  <si>
    <t>科学家们experiment（做实验）时，ex（出）per（尝试）ment（过程），反复测试数据。</t>
  </si>
  <si>
    <t>尝试过程是experiment</t>
  </si>
  <si>
    <t>explanation</t>
  </si>
  <si>
    <t>plain</t>
  </si>
  <si>
    <t>ex(出) + plain(解释) + ation(名词后缀) → 把事情解释出来 → 解释；说明</t>
  </si>
  <si>
    <t>解释；说明</t>
  </si>
  <si>
    <t>/ˌekspləˈneɪʃn/</t>
  </si>
  <si>
    <t>Can you give me an explanation for being late?</t>
  </si>
  <si>
    <t>你能给我解释一下迟到的原因吗？</t>
  </si>
  <si>
    <t>迟到了要给explanation（解释），ex（出）plain（说清）ation（名词），不然老师会生气哦。</t>
  </si>
  <si>
    <t>说出解释是explanation</t>
  </si>
  <si>
    <t>exposure</t>
  </si>
  <si>
    <t>ex(出) + pos(放置) + ure(名词后缀) → 把某物放置出来 → 暴露；曝光</t>
  </si>
  <si>
    <t>暴露；曝光；接触</t>
  </si>
  <si>
    <t>/ɪkˈspəʊʒə(r)/</t>
  </si>
  <si>
    <t>Too much exposure to sunlight is harmful to skin.</t>
  </si>
  <si>
    <t>过多暴露在阳光下对皮肤有害。</t>
  </si>
  <si>
    <t>夏天出门不防晒，exposure（暴露）在阳光下，ex（出）pos（放）ure（状态），皮肤很快就变红了。</t>
  </si>
  <si>
    <t>放置出来是exposure</t>
  </si>
  <si>
    <t>extension</t>
  </si>
  <si>
    <t>ex(出) + tend(伸展) + ion(名词后缀) → 伸展出去的部分 → 延伸；扩展；延期</t>
  </si>
  <si>
    <t>延伸；扩展；延期</t>
  </si>
  <si>
    <t>/ɪkˈstenʃn/</t>
  </si>
  <si>
    <t>We need an extension of the project deadline.</t>
  </si>
  <si>
    <t>我们需要延长项目的截止日期。</t>
  </si>
  <si>
    <t>项目赶不及，申请extension（延期），ex（出）tend（伸展）ion（名词），希望能多给点时间。</t>
  </si>
  <si>
    <t>伸展出去是extension</t>
  </si>
  <si>
    <t>ex(外) + tern(表方向) + al(形容词后缀) → 表示外部的 → 外部的；外面的</t>
  </si>
  <si>
    <t>The external walls of the building are painted blue.</t>
  </si>
  <si>
    <t>这座建筑的外墙被漆成了蓝色。</t>
  </si>
  <si>
    <t>建筑的external（外墙）是蓝色的，ex（外）tern（方向）al（的），看起来很醒目。</t>
  </si>
  <si>
    <t>外面的就是external</t>
  </si>
  <si>
    <t>ile</t>
  </si>
  <si>
    <t>fac(做)+ile(能...的)+ity(名词后缀)→能方便做事的事物→设施；便利</t>
  </si>
  <si>
    <t>设施；便利</t>
  </si>
  <si>
    <t>There are various facilities in our school.</t>
  </si>
  <si>
    <t>我们学校有各种设施。</t>
  </si>
  <si>
    <t>学校里的facility（设施）很多，fac（做）事ile（容易）ity（名词），让学习生活更便利。</t>
  </si>
  <si>
    <t>fac做+ile易+ity名，设施便利facility</t>
  </si>
  <si>
    <t>fact(做)+or(表示物)→起作用的东西→因素</t>
  </si>
  <si>
    <t>Health is an important factor in our life.</t>
  </si>
  <si>
    <t>健康是我们生活中的一个重要因素。</t>
  </si>
  <si>
    <t>健康是关键factor（因素），fact（起作用）or（物），影响着我们的日常状态。</t>
  </si>
  <si>
    <t>fact做+or物，影响因素factor</t>
  </si>
  <si>
    <t>fail(失败)+ure(名词后缀)→失败的状态或结果→失败</t>
  </si>
  <si>
    <t>/ˈfeɪljə(r)/</t>
  </si>
  <si>
    <t>His failure in the game taught him a lesson.</t>
  </si>
  <si>
    <t>他在比赛中的失败给了他一个教训。</t>
  </si>
  <si>
    <t>比赛failure（失败）时，fail（没通过）ure（结果）让他明白要更努力训练。</t>
  </si>
  <si>
    <t>fail加ure变名词，失败故障failure</t>
  </si>
  <si>
    <t>flexibility</t>
  </si>
  <si>
    <t>flex(弯曲)+ible(能...的)+ity(名词后缀)→能弯曲的特性→柔韧性；灵活性</t>
  </si>
  <si>
    <t>柔韧性；灵活性</t>
  </si>
  <si>
    <t>/ˌfleksəˈbɪləti/</t>
  </si>
  <si>
    <t>Yoga helps to improve body flexibility.</t>
  </si>
  <si>
    <t>瑜伽有助于提高身体的柔韧性。</t>
  </si>
  <si>
    <t>练瑜伽时，flex（弯曲）身体，培养flexibility（灵活性），让身体更舒展。</t>
  </si>
  <si>
    <t>flex弯曲+ible能+ity性，柔韧灵活flexibility</t>
  </si>
  <si>
    <t>form(形成；形状) + ation(名词后缀) → 形成的过程或结果 → 形成；构成；队形</t>
  </si>
  <si>
    <t>The formation of a new government takes time.</t>
  </si>
  <si>
    <t>新政府的形成需要时间。</t>
  </si>
  <si>
    <t>看到士兵排列整齐的 formation（队形），这是他们反复 form（形成）练习的结果，真让人赞叹。</t>
  </si>
  <si>
    <t>form加ation，形成队形记分明</t>
  </si>
  <si>
    <t>found(建立；基础) + ation(名词后缀) → 建立的基础 → 基础；地基；基金会</t>
  </si>
  <si>
    <t>工人们先打好 foundation（地基），这是 found（建立）房子的第一步，确保稳固。</t>
  </si>
  <si>
    <t>found加ation，基础地基要打牢</t>
  </si>
  <si>
    <t>frequency</t>
  </si>
  <si>
    <t>frequ(频繁) + ency(名词后缀) → 频繁发生的次数 → 频率；次数</t>
  </si>
  <si>
    <t>频率；次数</t>
  </si>
  <si>
    <t>/ˈfriːkwənsi/</t>
  </si>
  <si>
    <t>The frequency of bus arrivals is every 10 minutes.</t>
  </si>
  <si>
    <t>公交车到站的频率是每10分钟一次。</t>
  </si>
  <si>
    <t>每天bus来的 frequency（频率）很高，frequ（频繁）出现，我从不担心迟到。</t>
  </si>
  <si>
    <t>frequ加ency，频率次数记得清</t>
  </si>
  <si>
    <t>frustration</t>
  </si>
  <si>
    <t>frustr(挫败) + ation(名词后缀) → 挫败的情绪 → 挫折；沮丧</t>
  </si>
  <si>
    <t>挫折；沮丧</t>
  </si>
  <si>
    <t>/frʌˈstreɪʃn/</t>
  </si>
  <si>
    <t>His failure in the exam caused him great frustration.</t>
  </si>
  <si>
    <t>考试失败给他带来了极大的沮丧。</t>
  </si>
  <si>
    <t>考试失利后，他满是 frustration（沮丧），frustr（挫败）感让他提不起精神。</t>
  </si>
  <si>
    <t>frustr加ation，挫折沮丧要战胜</t>
  </si>
  <si>
    <t>funct(做；执行) + ion(名词后缀) → 执行的任务或作用 → 功能；作用；函数</t>
  </si>
  <si>
    <t>功能；作用；函数</t>
  </si>
  <si>
    <t>The function of a heart is to pump blood.</t>
  </si>
  <si>
    <t>心脏的功能是泵血。</t>
  </si>
  <si>
    <t>这个机器的 function（功能）强大，funct（做）很多事，帮我解决了不少问题。</t>
  </si>
  <si>
    <t>funct加ion，功能作用记心中</t>
  </si>
  <si>
    <t>funct(做；执行) + ion(名词后缀转动词) → 执行任务 → 运转；起作用</t>
  </si>
  <si>
    <t>The machine functions well after repair.</t>
  </si>
  <si>
    <t>机器修理后运转良好。</t>
  </si>
  <si>
    <t>机器 repair 后正常 function（运转），funct（做）它该做的事了。</t>
  </si>
  <si>
    <t>机器运转 function，执行任务不放松</t>
  </si>
  <si>
    <t>gener</t>
  </si>
  <si>
    <t>gener(产生)+ation(名词后缀)→产生的群体或过程→一代；生成</t>
  </si>
  <si>
    <t>一代（人）；产生</t>
  </si>
  <si>
    <t>My grandparents belong to the older generation.</t>
  </si>
  <si>
    <t>我的祖父母属于老一辈。</t>
  </si>
  <si>
    <t>爷爷说他是older generation（老一辈），gener（产生）了爸爸这代人，ation让它变成名词呢。</t>
  </si>
  <si>
    <t>gener加ation，一代就成型</t>
  </si>
  <si>
    <t>line</t>
  </si>
  <si>
    <t>guide(指导)+line(线)→指导行动的线→准则；指导方针</t>
  </si>
  <si>
    <t>准则；指导方针</t>
  </si>
  <si>
    <t>The school has strict guidelines for homework.</t>
  </si>
  <si>
    <t>学校有严格的作业准则。</t>
  </si>
  <si>
    <t>老师说要遵守homework guideline（作业准则），guide（指导）我们沿着正确的line（线）学习。</t>
  </si>
  <si>
    <t>guide加line，准则记心间</t>
  </si>
  <si>
    <t>hardship</t>
  </si>
  <si>
    <t>hard</t>
  </si>
  <si>
    <t>ship</t>
  </si>
  <si>
    <t>hard(艰难)+ship(状态后缀)→艰难的状态→困难；苦难</t>
  </si>
  <si>
    <t>困难；苦难</t>
  </si>
  <si>
    <t>/ˈhɑːdʃɪp/</t>
  </si>
  <si>
    <t>They faced many hardships during the trip.</t>
  </si>
  <si>
    <t>他们在旅途中遇到了许多困难。</t>
  </si>
  <si>
    <t>旅行时遇到hardship（困难），hard（艰难）的ship（状态）让他们更坚强。</t>
  </si>
  <si>
    <t>hard加ship，苦难不低头</t>
  </si>
  <si>
    <t>hypo-(在...下)+thesis(论点)→基于论点下的推测→假设；假说</t>
  </si>
  <si>
    <t>科学家提出了一个新假设。</t>
  </si>
  <si>
    <t>哥哥做实验前提出hypothesis（假设），hypo（在...下）有thesis（论点）支撑，很有道理。</t>
  </si>
  <si>
    <t>hypo thesis，假设要深思</t>
  </si>
  <si>
    <t>illustration</t>
  </si>
  <si>
    <t>il-(加强) + lustr(照亮) + -ation(名词后缀) → 照亮事物使其清晰呈现→插图；说明</t>
  </si>
  <si>
    <t>插图；说明</t>
  </si>
  <si>
    <t>/ˌɪləˈstreɪʃn/</t>
  </si>
  <si>
    <t>The textbook includes many illustrations to help students understand.</t>
  </si>
  <si>
    <t>这本教科书包含许多插图来帮助学生理解。</t>
  </si>
  <si>
    <t>教科书里的illustration（插图）很生动，il（加强）lustr（照亮）了知识点，让我一看就懂。</t>
  </si>
  <si>
    <t>加强照亮→插图说明illustration</t>
  </si>
  <si>
    <t>im-(进入) + pact(压紧) → 进入压紧状态→碰撞；影响</t>
  </si>
  <si>
    <t>影响；碰撞</t>
  </si>
  <si>
    <t>The new policy had a positive impact on the economy.</t>
  </si>
  <si>
    <t>新政策对经济产生了积极影响。</t>
  </si>
  <si>
    <t>新政策的impact（影响）很大，im（进入）pact（压紧）改变了经济的走向。</t>
  </si>
  <si>
    <t>进入压紧→影响impact</t>
  </si>
  <si>
    <t>im-(进入) + pact(压紧) → 进入压紧动作→撞击；影响</t>
  </si>
  <si>
    <t>The car impacted the wall with a loud crash.</t>
  </si>
  <si>
    <t>汽车砰的一声撞到了墙上。</t>
  </si>
  <si>
    <t>汽车impact（撞击）墙壁时，im（进入）pact（压紧）的力量让墙面出现了裂痕。</t>
  </si>
  <si>
    <t>撞击影响是impact（动词）</t>
  </si>
  <si>
    <t>implication</t>
  </si>
  <si>
    <t>im-(进入) + plic(折叠) + -ation(名词后缀) → 折叠进去的意思→暗示；含义</t>
  </si>
  <si>
    <t>暗示；含义</t>
  </si>
  <si>
    <t>/ˌɪmplɪˈkeɪʃn/</t>
  </si>
  <si>
    <t>His silence had a clear implication that he agreed.</t>
  </si>
  <si>
    <t>他的沉默有明显的暗示——他同意了。</t>
  </si>
  <si>
    <t>他沉默的implication（暗示）很明显，im（进入）plic（折叠）的意思需要用心体会。</t>
  </si>
  <si>
    <t>折叠进去→暗示implication</t>
  </si>
  <si>
    <t>impression</t>
  </si>
  <si>
    <t>im-(压入) + press(压) + -ion(名词后缀) → 压入心里的感觉→印象</t>
  </si>
  <si>
    <t>印象</t>
  </si>
  <si>
    <t>/ɪmˈpreʃn/</t>
  </si>
  <si>
    <t>She made a good impression on her new classmates.</t>
  </si>
  <si>
    <t>她给新同学留下了好印象。</t>
  </si>
  <si>
    <t>她的微笑impression（印象）很深，im（压入）press（压）在我心里久久不散。</t>
  </si>
  <si>
    <t>压入心里→印象impression</t>
  </si>
  <si>
    <t>in-(加强) + cent(激发) + -ive(名词后缀) → 加强激发动力的东西→激励；刺激</t>
  </si>
  <si>
    <t>激励；刺激</t>
  </si>
  <si>
    <t>The company offers a cash incentive to employees who work hard.</t>
  </si>
  <si>
    <t>公司给努力工作的员工提供现金激励。</t>
  </si>
  <si>
    <t>公司的incentive（激励）让员工干劲十足，in（加强）cent（激发）大家的工作热情。</t>
  </si>
  <si>
    <t>加强激发→激励incentive</t>
  </si>
  <si>
    <t>independence</t>
  </si>
  <si>
    <t>in(不) + pend(依赖) + ence(名词后缀) → 不依赖他人 → 独立</t>
  </si>
  <si>
    <t>独立；自主</t>
  </si>
  <si>
    <t>/ˌɪndɪˈpendəns/</t>
  </si>
  <si>
    <t>China won its independence in 1949.</t>
  </si>
  <si>
    <t>中国在1949年赢得了独立。</t>
  </si>
  <si>
    <t>新中国成立后，人民终于拥有了 independence（独立），不再 in（不） pend（依赖） 外国势力，真正站了起来。</t>
  </si>
  <si>
    <t>不依赖，independence</t>
  </si>
  <si>
    <t>indication</t>
  </si>
  <si>
    <t>in(加强) + dic(说) + ation(名词后缀) → 加强传递信息 → 指示；迹象</t>
  </si>
  <si>
    <t>指示；迹象</t>
  </si>
  <si>
    <t>/ˌɪndɪˈkeɪʃn/</t>
  </si>
  <si>
    <t>Dark clouds are an indication of rain.</t>
  </si>
  <si>
    <t>乌云是下雨的迹象。</t>
  </si>
  <si>
    <t>看到乌云飘来，这是indication（迹象）要下雨，in（加强）dic（说）明天气即将变化，快带伞吧。</t>
  </si>
  <si>
    <t>迹象指示indication，in加dic加ation</t>
  </si>
  <si>
    <t>inequality</t>
  </si>
  <si>
    <t>in(不) + equ(平等) + ity(名词后缀) → 不符合平等状态 → 不平等</t>
  </si>
  <si>
    <t>不平等；不均等</t>
  </si>
  <si>
    <t>/ˌɪnɪˈkwɒləti/</t>
  </si>
  <si>
    <t>We should fight against inequality in society.</t>
  </si>
  <si>
    <t>我们应该反对社会中的不平等。</t>
  </si>
  <si>
    <t>社会中存在inequality（不平等）现象，in（不） equ（平等） 的情况需要大家共同努力改善。</t>
  </si>
  <si>
    <t>不平等是inequality，in不equ加ity</t>
  </si>
  <si>
    <t>in(进入) + flu(流) + ence → 流入思想行为 → 影响</t>
  </si>
  <si>
    <t>影响；对...起作用</t>
  </si>
  <si>
    <t>Her mother influences her to study hard.</t>
  </si>
  <si>
    <t>她妈妈影响她努力学习。</t>
  </si>
  <si>
    <t>妈妈经常 influence（影响）她，in（进入） flu（流） 进她的学习动力里，让她更认真。</t>
  </si>
  <si>
    <t>in(进入) + flu(流) + ence → 流入的效果 → 影响；势力</t>
  </si>
  <si>
    <t>影响；势力</t>
  </si>
  <si>
    <t>Reading has a positive influence on kids.</t>
  </si>
  <si>
    <t>阅读对孩子有积极的影响。</t>
  </si>
  <si>
    <t>阅读的 influence（影响）很大，in（进入） flu（流） 进孩子的成长过程中，让他们更聪明。</t>
  </si>
  <si>
    <t>影响势力influence</t>
  </si>
  <si>
    <t>in(加强) + nov(新) + ation(名词后缀) → 创造新事物 → 创新；发明</t>
  </si>
  <si>
    <t>Technological innovation makes life easier.</t>
  </si>
  <si>
    <t>科技创新让生活更便捷。</t>
  </si>
  <si>
    <t>科技公司注重 innovation（创新），in（加强） nov（新） 的想法，推出很多好用的智能产品。</t>
  </si>
  <si>
    <t>新创造，innovation</t>
  </si>
  <si>
    <t>inspection</t>
  </si>
  <si>
    <t>in(进入)+spect(看)+ion(名词后缀)→进入某地仔细查看→检查；视察</t>
  </si>
  <si>
    <t>/ɪnˈspekʃn/</t>
  </si>
  <si>
    <t>The manager made an inspection of the factory yesterday.</t>
  </si>
  <si>
    <t>经理昨天视察了工厂。</t>
  </si>
  <si>
    <t>经理去工厂做inspection（检查），in（进入）spect（看）每个车间，确保生产合规。</t>
  </si>
  <si>
    <t>进入查看inspection</t>
  </si>
  <si>
    <t>instruction</t>
  </si>
  <si>
    <t>in(向内)+struct(构建)+ion(名词后缀)→向内构建知识或行动指南→指导；指令</t>
  </si>
  <si>
    <t>指导；指令</t>
  </si>
  <si>
    <t>/ɪnˈstrʌkʃn/</t>
  </si>
  <si>
    <t>Read the instructions carefully before using the machine.</t>
  </si>
  <si>
    <t>使用机器前仔细阅读指令。</t>
  </si>
  <si>
    <t>用机器前要读instruction（指令），in（向内）struct（构建）正确操作步骤，避免出错。</t>
  </si>
  <si>
    <t>向内构建instruction</t>
  </si>
  <si>
    <t>integration</t>
  </si>
  <si>
    <t>in(使)+tegr(整体)+ation(名词后缀)→使多个部分成为整体→整合；一体化</t>
  </si>
  <si>
    <t>整合；一体化</t>
  </si>
  <si>
    <t>/ˌɪntɪˈɡreɪʃn/</t>
  </si>
  <si>
    <t>The integration of art and science is a new trend.</t>
  </si>
  <si>
    <t>艺术与科学的整合是一种新趋势。</t>
  </si>
  <si>
    <t>艺术和科学integration（整合），in（使）tegr（整体）融合，创造新价值。</t>
  </si>
  <si>
    <t>使成整体integration</t>
  </si>
  <si>
    <t>interference</t>
  </si>
  <si>
    <t>inter(在...之间)+fer(带来)+ence(名词后缀)→在两者之间带来阻碍→干涉；干扰</t>
  </si>
  <si>
    <t>干涉；干扰</t>
  </si>
  <si>
    <t>/ˌɪntəˈfɪərəns/</t>
  </si>
  <si>
    <t>Her interference made the problem worse.</t>
  </si>
  <si>
    <t>她的干涉让问题变得更糟。</t>
  </si>
  <si>
    <t>她的interference（干涉）让问题变糟，inter（之间）fer（带来）麻烦，大家都很无奈。</t>
  </si>
  <si>
    <t>中间带来interference</t>
  </si>
  <si>
    <t>interpretation</t>
  </si>
  <si>
    <t>inter（在...之间）+ pret（说）+ -ation → 在语言等之间传递含义→解释→解释的名词形式</t>
  </si>
  <si>
    <t>/ɪnˌtɜːprəˈteɪʃn/</t>
  </si>
  <si>
    <t>His interpretation of the poem touched everyone.</t>
  </si>
  <si>
    <t>他对这首诗的解释打动了所有人。</t>
  </si>
  <si>
    <t>当我们需要interpretation（解释）诗歌时，inter（在...之间）pret（说）出文字背后的情感，就能打动人心。</t>
  </si>
  <si>
    <t>inter说加ation，解释就是interpretation</t>
  </si>
  <si>
    <t>investigation</t>
  </si>
  <si>
    <t>in（深入）+ vestig（追踪）+ -ation → 深入追踪真相→调查</t>
  </si>
  <si>
    <t>/ɪnˌvestɪˈɡeɪʃn/</t>
  </si>
  <si>
    <t>The police carried out an investigation into the theft.</t>
  </si>
  <si>
    <t>警察对盗窃案展开了调查。</t>
  </si>
  <si>
    <t>警察进行investigation（调查）时，in（深入）vestig（追踪）每一条线索，很快找到了小偷。</t>
  </si>
  <si>
    <t>深入追踪investigation，调查真相不放松</t>
  </si>
  <si>
    <t>involvement</t>
  </si>
  <si>
    <t>in（进入）+ volve（卷）+ -ment → 进入卷动的状态→参与；卷入</t>
  </si>
  <si>
    <t>参与；卷入</t>
  </si>
  <si>
    <t>/ɪnˈvɒlvmənt/</t>
  </si>
  <si>
    <t>Her involvement in the project improved its quality.</t>
  </si>
  <si>
    <t>她参与这个项目提升了它的质量。</t>
  </si>
  <si>
    <t>她involvement（参与）项目后，in（进入）volve（卷）入其中，用心打磨每一个细节。</t>
  </si>
  <si>
    <t>进入卷入involvement，参与其中乐无穷</t>
  </si>
  <si>
    <t>isolation</t>
  </si>
  <si>
    <t>i-</t>
  </si>
  <si>
    <t>sol</t>
  </si>
  <si>
    <t>i（不）+ sol（单独）+ -ation → 处于单独状态→隔离；孤立</t>
  </si>
  <si>
    <t>/ˌaɪsəˈleɪʃn/</t>
  </si>
  <si>
    <t>The cat lived in isolation after losing its owner.</t>
  </si>
  <si>
    <t>这只猫失去主人后过着孤独的生活。</t>
  </si>
  <si>
    <t>猫处于isolation（隔离）中，sol（单独）一人蜷缩在角落，让人心疼。</t>
  </si>
  <si>
    <t>单独一人isolation，隔离孤立要记清</t>
  </si>
  <si>
    <t>judgement</t>
  </si>
  <si>
    <t>judge</t>
  </si>
  <si>
    <t>judge（判断）+ -ment → 判断的行为→判断；评价</t>
  </si>
  <si>
    <t>判断；评价</t>
  </si>
  <si>
    <t>/ˈdʒʌdʒmənt/</t>
  </si>
  <si>
    <t>We should make a fair judgement about others.</t>
  </si>
  <si>
    <t>我们应该对他人做出公平的判断。</t>
  </si>
  <si>
    <t>当我们做judgement（判断）时，要像judge（法官）一样公正，不带有偏见。</t>
  </si>
  <si>
    <t>法官判断judgement，公正评价记心中</t>
  </si>
  <si>
    <t>legis, lat</t>
  </si>
  <si>
    <t>legis(法律)+lat(带来)+ion(名词后缀) → 带来法律的行为 → 立法</t>
  </si>
  <si>
    <t>Legislation to protect wildlife has been passed.</t>
  </si>
  <si>
    <t>保护野生动物的立法已被通过。</t>
  </si>
  <si>
    <t>国家通过legislation（立法），legis（法律）lat（带来）ion（名词），让野生动物有了安全保障。</t>
  </si>
  <si>
    <t>法律带来立法legislation</t>
  </si>
  <si>
    <t>limit(限制)+ation(名词后缀) → 限制的状态或行为 → 限制；局限性</t>
  </si>
  <si>
    <t>There are limitations to this new technology.</t>
  </si>
  <si>
    <t>这项新技术有其局限性。</t>
  </si>
  <si>
    <t>这款新技术有limitation（局限性），limit（限制）ation（名词），不能解决所有难题。</t>
  </si>
  <si>
    <t>限制加ion是limitation</t>
  </si>
  <si>
    <t>maintenance</t>
  </si>
  <si>
    <t>main, ten</t>
  </si>
  <si>
    <t>main(手)+ten(保持)+ance(名词后缀) → 用手保持某物状态 → 维护；保养</t>
  </si>
  <si>
    <t>维护；保养；维持</t>
  </si>
  <si>
    <t>/ˈmeɪntənəns/</t>
  </si>
  <si>
    <t>Regular maintenance keeps the bike in good condition.</t>
  </si>
  <si>
    <t>定期保养让自行车状态良好。</t>
  </si>
  <si>
    <t>自行车需要maintenance（保养），main（手）ten（保持）ance（名词），动手维护才耐用。</t>
  </si>
  <si>
    <t>手保持之maintenance</t>
  </si>
  <si>
    <t>manipulation</t>
  </si>
  <si>
    <t>manu, pul</t>
  </si>
  <si>
    <t>manu(手)+pul(拉)+ation(名词后缀) → 用手拉扯控制 → 操纵；操控</t>
  </si>
  <si>
    <t>操纵；操控</t>
  </si>
  <si>
    <t>/məˌnɪpjuˈleɪʃn/</t>
  </si>
  <si>
    <t>The manipulation of data is considered unethical.</t>
  </si>
  <si>
    <t>操纵数据被认为是不道德的。</t>
  </si>
  <si>
    <t>有人偷偷manipulation（操纵）数据，manu（手）pul（拉）ation（名词），暗中动手脚。</t>
  </si>
  <si>
    <t>手拉扯控manipulation</t>
  </si>
  <si>
    <t>mechan(机器)+ism(名词后缀) → 机器的结构或运作方式 → 机制；机械装置</t>
  </si>
  <si>
    <t>The clock's mechanism works perfectly.</t>
  </si>
  <si>
    <t>这个钟的机械装置运转完美。</t>
  </si>
  <si>
    <t>时钟的mechanism（机械装置），mechan（机器）ism（名词），让指针精准转动。</t>
  </si>
  <si>
    <t>机器结构mechanism</t>
  </si>
  <si>
    <t>migration</t>
  </si>
  <si>
    <t>mig(移动)+ation(名词后缀)→移动的行为→迁移；移居</t>
  </si>
  <si>
    <t>/maɪˈɡreɪʃn/</t>
  </si>
  <si>
    <t>Many birds begin migration to warmer areas in winter.</t>
  </si>
  <si>
    <t>许多鸟类在冬天开始向温暖地区迁移。</t>
  </si>
  <si>
    <t>冬天到了，birds开始migration（迁移），它们mig（移动）到南方，ation是名词后缀，代表这个移居的过程。</t>
  </si>
  <si>
    <t>移动加ation，迁移migration</t>
  </si>
  <si>
    <t>motivation</t>
  </si>
  <si>
    <t>mot(推动)+ation(名词后缀)→推动的动力→动机；积极性</t>
  </si>
  <si>
    <t>动机；积极性</t>
  </si>
  <si>
    <t>/ˌmoʊtɪˈveɪʃn/</t>
  </si>
  <si>
    <t>Her motivation to learn English comes from her love for movies.</t>
  </si>
  <si>
    <t>她学习英语的动机来自对电影的热爱。</t>
  </si>
  <si>
    <t>她因为爱电影而有motivation（动机）学英语，mot（推动）着她每天练习，ation让这个动力变成名词。</t>
  </si>
  <si>
    <t>推动动力是动机，motivation要牢记</t>
  </si>
  <si>
    <t>necessity</t>
  </si>
  <si>
    <t>ne(不)+cess(走)+ity(名词后缀)→不能走开的事物→必需品；必要性</t>
  </si>
  <si>
    <t>必需品；必要性</t>
  </si>
  <si>
    <t>/nəˈsesəti/</t>
  </si>
  <si>
    <t>Food and water are basic necessities for human beings.</t>
  </si>
  <si>
    <t>食物和水是人类的基本必需品。</t>
  </si>
  <si>
    <t>食物和水是necessity（必需品），ne（不）能cess（离开）它们，ity是名词后缀哦。</t>
  </si>
  <si>
    <t>不能离开是必需，necessity记心里</t>
  </si>
  <si>
    <t>negotiation</t>
  </si>
  <si>
    <t>oti</t>
  </si>
  <si>
    <t>ne(不)+oti(闲暇)+ation(名词后缀)→没空闲暇，忙于讨论→谈判；协商</t>
  </si>
  <si>
    <t>谈判；协商</t>
  </si>
  <si>
    <t>/nɪˌɡoʊʃiˈeɪʃn/</t>
  </si>
  <si>
    <t>The company had a negotiation with its workers about salaries.</t>
  </si>
  <si>
    <t>公司和员工就工资进行了谈判。</t>
  </si>
  <si>
    <t>公司和员工negotiation（谈判）时，ne（不）oti（闲暇），大家都专注讨论薪资问题。</t>
  </si>
  <si>
    <t>没空闲暇忙谈判，negotiation记心间</t>
  </si>
  <si>
    <t>neutrality</t>
  </si>
  <si>
    <t>neutr(中间的)+ity(名词后缀)→处于中间的状态→中立；中性</t>
  </si>
  <si>
    <t>中立；中性</t>
  </si>
  <si>
    <t>/nuːˈtræləti/</t>
  </si>
  <si>
    <t>The country maintained its neutrality during the conflict.</t>
  </si>
  <si>
    <t>这个国家在冲突期间保持中立。</t>
  </si>
  <si>
    <t>国家保持neutrality（中立），neutr（中间）的立场，ity是状态后缀，不偏向任何一方。</t>
  </si>
  <si>
    <t>中间状态是中立，neutrality要记清</t>
  </si>
  <si>
    <t>ob(对着)+ject(扔)+ive(表物)→扔向的对象→目标</t>
  </si>
  <si>
    <t>目标；目的</t>
  </si>
  <si>
    <t>His main objective is to pass the exam.</t>
  </si>
  <si>
    <t>他的主要目标是通过考试。</t>
  </si>
  <si>
    <t>他的objective（目标）是考试通过，ob（对着）ject（扔）精力在学习上，ive（后缀）让目标更明确。</t>
  </si>
  <si>
    <t>对着扔的objective</t>
  </si>
  <si>
    <t>ob(对着)+ject(扔)+ive(形容词)→扔向事实本身，不掺杂主观→客观的</t>
  </si>
  <si>
    <t>We need to take an objective view of the problem.</t>
  </si>
  <si>
    <t>我们需要客观看待这个问题。</t>
  </si>
  <si>
    <t>看待问题要objective（客观），ob（对着）ject（扔）主观想法，ive（形容词）表性质。</t>
  </si>
  <si>
    <t>对着事实客观objective</t>
  </si>
  <si>
    <t>observation</t>
  </si>
  <si>
    <t>ob(对着)+serv(看)+ation→对着某物一直看→观察</t>
  </si>
  <si>
    <t>观察；观测</t>
  </si>
  <si>
    <t>/ˌɒbzəˈveɪʃn/</t>
  </si>
  <si>
    <t>The scientist made an important observation during the experiment.</t>
  </si>
  <si>
    <t>科学家在实验中做了重要的观察。</t>
  </si>
  <si>
    <t>科学家observation（观察）实验时，ob（对着）serv（看）细节，ation（名词）记录结果。</t>
  </si>
  <si>
    <t>对着看的observation</t>
  </si>
  <si>
    <t>occupation</t>
  </si>
  <si>
    <t>oc(加强)+cup(占据)+ation→占据的状态或事物→职业；占据</t>
  </si>
  <si>
    <t>职业；占据</t>
  </si>
  <si>
    <t>/ˌɒkjuˈpeɪʃn/</t>
  </si>
  <si>
    <t>What's your occupation?</t>
  </si>
  <si>
    <t>问别人occupation（职业）时，oc（加强）cup（占据）时间的工作就是职业。</t>
  </si>
  <si>
    <t>占据时间occupation</t>
  </si>
  <si>
    <t>operation</t>
  </si>
  <si>
    <t>op(加强)+oper(工作)+ation→工作的过程→操作；运转；手术</t>
  </si>
  <si>
    <t>手术；操作；运转</t>
  </si>
  <si>
    <t>/ˌɒpəˈreɪʃn/</t>
  </si>
  <si>
    <t>The doctor performed an operation on her leg.</t>
  </si>
  <si>
    <t>医生给她的腿做了手术。</t>
  </si>
  <si>
    <t>医生operation（手术）时，op（加强）oper（工作），ation（名词）记录手术过程。</t>
  </si>
  <si>
    <t>加强工作operation</t>
  </si>
  <si>
    <t>opposition</t>
  </si>
  <si>
    <t>op(相反)+pos(放置)+ition→放在相反的位置→反对；反对派</t>
  </si>
  <si>
    <t>反对；反对派</t>
  </si>
  <si>
    <t>/ˌɒpəˈzɪʃn/</t>
  </si>
  <si>
    <t>There is strong opposition to the new law.</t>
  </si>
  <si>
    <t>对新法律有强烈的反对。</t>
  </si>
  <si>
    <t>人们opposition（反对）新法时，op（相反）pos（放）观点在对立面，ition（名词）表反对状态。</t>
  </si>
  <si>
    <t>相反放置opposition</t>
  </si>
  <si>
    <t>opt(选择)+ion(名词后缀)→表示选择的事物→选项；选择</t>
  </si>
  <si>
    <t>There are three options for dinner.</t>
  </si>
  <si>
    <t>晚餐有三个选项。</t>
  </si>
  <si>
    <t>晚餐有三个option（选项），我得opt（挑选）一个，真纠结呀。</t>
  </si>
  <si>
    <t>opt加ion是option（选项）</t>
  </si>
  <si>
    <t>orientation</t>
  </si>
  <si>
    <t>ori(方向)+ent(形容词后缀)+ation(名词后缀)→表示方向的状态或过程→方向；迎新会</t>
  </si>
  <si>
    <t>方向；迎新会</t>
  </si>
  <si>
    <t>/ˌɔːriənˈteɪʃn/</t>
  </si>
  <si>
    <t>The orientation helps new students get used to the school.</t>
  </si>
  <si>
    <t>迎新会帮助新生适应学校。</t>
  </si>
  <si>
    <t>学校的orientation（迎新会）上，老师ori（指方向）告诉我们图书馆在哪，让我们快速适应。</t>
  </si>
  <si>
    <t>ori方向加ation，orientation迎新会</t>
  </si>
  <si>
    <t>out(向外；结果)+come(来)→事情发展出来的结果→结果；结局</t>
  </si>
  <si>
    <t>The outcome of the game was a tie.</t>
  </si>
  <si>
    <t>比赛的结果是平局。</t>
  </si>
  <si>
    <t>比赛的outcome（结果）出来了，这个out（出来）的come（结果）让大家都很惊讶。</t>
  </si>
  <si>
    <t>out来come，结果outcome</t>
  </si>
  <si>
    <t>participation</t>
  </si>
  <si>
    <t>part(部分)+cip(拿取)+ation(名词后缀)→拿取一部分加入其中→参与；参加</t>
  </si>
  <si>
    <t>/pɑːˌtɪsɪˈpeɪʃn/</t>
  </si>
  <si>
    <t>Her participation in the competition was praised.</t>
  </si>
  <si>
    <t>她对比赛的参与受到了表扬。</t>
  </si>
  <si>
    <t>她积极participation（参与）比赛，把part（部分）精力cip（投入）进去，获得大家表扬。</t>
  </si>
  <si>
    <t>part投入cip，参与participation</t>
  </si>
  <si>
    <t>per(完全)+cept(接收)+ion(名词后缀)→完全接收信息形成的认识→感知；认知</t>
  </si>
  <si>
    <t>感知；认知</t>
  </si>
  <si>
    <t>他对这个问题的认知和我的不同。</t>
  </si>
  <si>
    <t>面对同一问题，他的perception（认知）是per（完全）cept（接收）不同信息形成的，所以和我不一样。</t>
  </si>
  <si>
    <t>完全接收是perception（认知）</t>
  </si>
  <si>
    <t>performance</t>
  </si>
  <si>
    <t>per(完全)+form(形式)+ance(名词后缀) → 完全按形式完成的行为→表演；表现</t>
  </si>
  <si>
    <t>表演；表现</t>
  </si>
  <si>
    <t>/pəˈfɔːməns/</t>
  </si>
  <si>
    <t>Her performance in the talent show impressed everyone.</t>
  </si>
  <si>
    <t>她在才艺表演中的表现给所有人留下了深刻印象。</t>
  </si>
  <si>
    <t>她的performance（表演）超棒，per（完全）form（形式）加上ance（名词后缀），完美展现了才艺。</t>
  </si>
  <si>
    <t>完全形式ance，表演表现performance</t>
  </si>
  <si>
    <t>permission</t>
  </si>
  <si>
    <t>per(通过)+miss(允许)+ion(名词后缀) → 通过允许的行为→许可；允许</t>
  </si>
  <si>
    <t>许可；允许</t>
  </si>
  <si>
    <t>/pəˈmɪʃn/</t>
  </si>
  <si>
    <t>You must ask for permission before leaving the classroom.</t>
  </si>
  <si>
    <t>离开教室前你必须请求许可。</t>
  </si>
  <si>
    <t>想离开教室？先问permission（许可），per（通过）miss（允许）ion（后缀），老师同意才行哦。</t>
  </si>
  <si>
    <t>通过允许ion，许可就是permission</t>
  </si>
  <si>
    <t>persistence</t>
  </si>
  <si>
    <t>per(贯穿)+sist(站立)+ence(名词后缀) → 一直站立不放弃→坚持；毅力</t>
  </si>
  <si>
    <t>坚持；毅力</t>
  </si>
  <si>
    <t>/pəˈsɪstəns/</t>
  </si>
  <si>
    <t>His persistence in studying finally paid off.</t>
  </si>
  <si>
    <t>他在学习上的坚持终于有了回报。</t>
  </si>
  <si>
    <t>他persistence（坚持）学习，per（贯穿）sist（站立）ence（后缀），像不倒翁一样不放弃。</t>
  </si>
  <si>
    <t>贯穿站立ence，坚持就是persistence</t>
  </si>
  <si>
    <t>per(通过)+spect(看)+ive(名词后缀) → 通过某个角度去看→视角；观点</t>
  </si>
  <si>
    <t>视角；观点</t>
  </si>
  <si>
    <t>From my perspective, this plan is feasible.</t>
  </si>
  <si>
    <t>从我的视角来看，这个计划是可行的。</t>
  </si>
  <si>
    <t>从我的perspective（视角），per（通过）spect（看）ive（后缀），能看到计划的可行性。</t>
  </si>
  <si>
    <t>通过看ive，视角观点perspective</t>
  </si>
  <si>
    <t>Global warming is a serious phenomenon.</t>
  </si>
  <si>
    <t>全球变暖是一个严重的现象。</t>
  </si>
  <si>
    <t>全球变暖这种phenomenon（现象），虽然没有常见词缀，但记住它是自然中的重要现象就好。</t>
  </si>
  <si>
    <t>自然现象phenomenon，简单记心间</t>
  </si>
  <si>
    <t>phil(o)-</t>
  </si>
  <si>
    <t>phil(爱)+soph(智慧)+y(名词后缀)→爱智慧的学科→哲学</t>
  </si>
  <si>
    <t>哲学</t>
  </si>
  <si>
    <t>He studies philosophy at university.</t>
  </si>
  <si>
    <t>他在大学学习哲学。</t>
  </si>
  <si>
    <t>小明喜欢philosophy（哲学），因为phil（爱）soph（智慧）的学科能让他深入思考人生意义。</t>
  </si>
  <si>
    <t>爱智慧，philosophy</t>
  </si>
  <si>
    <t>polis</t>
  </si>
  <si>
    <t>polis(城市/国家)+y(名词后缀)→关于国家或组织的规则→政策；方针</t>
  </si>
  <si>
    <t>The government issued a new education policy.</t>
  </si>
  <si>
    <t>政府发布了一项新的教育政策。</t>
  </si>
  <si>
    <t>政府出台新policy（政策），旨在让polis（城市）里的孩子都能享受优质教育。</t>
  </si>
  <si>
    <t>国家规则是policy</t>
  </si>
  <si>
    <t>possession</t>
  </si>
  <si>
    <t>pos+sess</t>
  </si>
  <si>
    <t>pos(放置)+sess(坐)+ion(名词后缀)→放置并坐享某物→占有；财产</t>
  </si>
  <si>
    <t>拥有；财产</t>
  </si>
  <si>
    <t>/pəˈzeʃn/</t>
  </si>
  <si>
    <t>Her most valuable possession is a family photo.</t>
  </si>
  <si>
    <t>她最珍贵的财产是一张全家福照片。</t>
  </si>
  <si>
    <t>她的全家福是最珍贵的possession（财产），那是她pos（放置）在床头，每天sess（坐）着看的回忆。</t>
  </si>
  <si>
    <t>放置坐享possession</t>
  </si>
  <si>
    <t>possibility</t>
  </si>
  <si>
    <t>pos+ible</t>
  </si>
  <si>
    <t>pos(能)+ible(可...的)+ity(名词后缀)→能实现的状态→可能性</t>
  </si>
  <si>
    <t>/ˌpɒsəˈbɪləti/</t>
  </si>
  <si>
    <t>There is a possibility that we will go hiking this weekend.</t>
  </si>
  <si>
    <t>我们这周末有可能去徒步旅行。</t>
  </si>
  <si>
    <t>这周末去徒步的possibility（可能性）很大，因为pos（能）ible（可）的天气让计划可行。</t>
  </si>
  <si>
    <t>能可状态possibility</t>
  </si>
  <si>
    <t>potent(有力的)+ial(形容词后缀)→有潜在力量的→潜在的；可能的</t>
  </si>
  <si>
    <t>The new technology has potential advantages.</t>
  </si>
  <si>
    <t>这项新技术有潜在的优势。</t>
  </si>
  <si>
    <t>这项新技术有potential（潜在的）优势，因为potent（有力的）性能让它超越同类产品。</t>
  </si>
  <si>
    <t>有力潜在potential</t>
  </si>
  <si>
    <t>potent(有力的)+ial(名词后缀)→潜在的力量→潜力；潜能</t>
  </si>
  <si>
    <t>She has great potential as a singer.</t>
  </si>
  <si>
    <t>她作为歌手有很大的潜力。</t>
  </si>
  <si>
    <t>她作为歌手有great potential（潜力），因为potent（有力的）嗓音能打动听众。</t>
  </si>
  <si>
    <t>潜在力量potential</t>
  </si>
  <si>
    <t>pre(预先)+fer(拿)+ence→预先拿取的事物→偏爱；偏好</t>
  </si>
  <si>
    <t>偏爱；偏好</t>
  </si>
  <si>
    <t>I have a preference for reading books in the evening.</t>
  </si>
  <si>
    <t>我偏爱在晚上看书。</t>
  </si>
  <si>
    <t>我 preference（偏爱）晚上看书，因为 pre（预先）fer（拿）书比玩手机更有意义。</t>
  </si>
  <si>
    <t>预先拿取preference，偏爱喜好记心间</t>
  </si>
  <si>
    <t>preparation</t>
  </si>
  <si>
    <t>pre(预先)+par(准备)+ation→预先准备的行为→准备；预备</t>
  </si>
  <si>
    <t>准备；预备</t>
  </si>
  <si>
    <t>/ˌprepəˈreɪʃn/</t>
  </si>
  <si>
    <t>They are making preparation for the school trip.</t>
  </si>
  <si>
    <t>他们正在为学校旅行做准备。</t>
  </si>
  <si>
    <t>学校旅行前，我们 pre（预先）par（准备）ation（事项），比如带水壶和零食。</t>
  </si>
  <si>
    <t>预先准备preparation，考试旅行都需要</t>
  </si>
  <si>
    <t>presentation</t>
  </si>
  <si>
    <t>pre(预先)+sent(呈现)+ation→预先呈现的内容→展示；报告</t>
  </si>
  <si>
    <t>展示；报告</t>
  </si>
  <si>
    <t>/ˌpreznˈteɪʃn/</t>
  </si>
  <si>
    <t>She gave a wonderful presentation about her hobby.</t>
  </si>
  <si>
    <t>她做了一个关于她爱好的精彩展示。</t>
  </si>
  <si>
    <t>她的 presentation（展示）很精彩，pre（预先）sent（呈现）了很多有趣的照片。</t>
  </si>
  <si>
    <t>预先呈现presentation，展示报告记分明</t>
  </si>
  <si>
    <t>preservation</t>
  </si>
  <si>
    <t>pre(预先)+serv(保持)+ation→预先保持的行为→保存；保护</t>
  </si>
  <si>
    <t>保存；保护</t>
  </si>
  <si>
    <t>/ˌprezəˈveɪʃn/</t>
  </si>
  <si>
    <t>The preservation of cultural relics is very important.</t>
  </si>
  <si>
    <t>文物的保护非常重要。</t>
  </si>
  <si>
    <t>文物 preservation（保护）中，pre（预先）serv（保持）它们的原样是关键。</t>
  </si>
  <si>
    <t>预先保持preservation，文物保护要记牢</t>
  </si>
  <si>
    <t>pri-</t>
  </si>
  <si>
    <t>pri(首先)+or(出现)+ity→首先出现的事物→优先事项；优先权</t>
  </si>
  <si>
    <t>My first priority is to finish my homework.</t>
  </si>
  <si>
    <t>我的首要任务是完成作业。</t>
  </si>
  <si>
    <t>作业是 priority（优先事项），因为 pri（首先）or（出现）的事情要先做。</t>
  </si>
  <si>
    <t>首先出现priority，优先事项记心里</t>
  </si>
  <si>
    <t>pro(向前) + ced(走) + ure(名词后缀) → 向前走的一系列步骤 → 程序；步骤</t>
  </si>
  <si>
    <t>程序；步骤</t>
  </si>
  <si>
    <t>/prəˈsiːdʒər/</t>
  </si>
  <si>
    <t>We must follow the correct procedure.</t>
  </si>
  <si>
    <t>我们必须遵循正确的程序。</t>
  </si>
  <si>
    <t>做实验时要follow the procedure（程序），pro（向前）ced（走）ure（步骤）一步一步来，才能得到准确结果。</t>
  </si>
  <si>
    <t>向前走的步骤procedure</t>
  </si>
  <si>
    <t>production</t>
  </si>
  <si>
    <t>pro(向前) + duc(引导) + tion(名词后缀) → 向前引导出物品 → 生产；产品</t>
  </si>
  <si>
    <t>生产；产品</t>
  </si>
  <si>
    <t>/prəˈdʌkʃn/</t>
  </si>
  <si>
    <t>The factory increased its production this year.</t>
  </si>
  <si>
    <t>这家工厂今年提高了产量。</t>
  </si>
  <si>
    <t>工厂production（生产）产品时，pro（向前）duc（引导）机器运转，产出很多优质goods。</t>
  </si>
  <si>
    <t>向前引导生产production</t>
  </si>
  <si>
    <t>pro(公开) + fess(说) + ion(名词后缀) + al(形容词后缀) → 与公开职业相关的 → 专业的；职业的</t>
  </si>
  <si>
    <t>She is a professional dancer.</t>
  </si>
  <si>
    <t>她是一名专业的舞者。</t>
  </si>
  <si>
    <t>她跳舞很professional（专业），pro（公开）fess（说）自己每天练舞八小时，功底深厚。</t>
  </si>
  <si>
    <t>公开说职业，专业professional</t>
  </si>
  <si>
    <t>pro(公开) + fess(说) + ion(名词后缀) + al(名词后缀) → 从事公开职业的人 → 专业人士；职业选手</t>
  </si>
  <si>
    <t>专业人士；职业选手</t>
  </si>
  <si>
    <t>He is a professional in this technical field.</t>
  </si>
  <si>
    <t>他是这个技术领域的专业人士。</t>
  </si>
  <si>
    <t>这个technical field里的professional（专业人士），pro（公开）fess（说）自己的专利技术，帮助团队解决难题。</t>
  </si>
  <si>
    <t>专业人士professional</t>
  </si>
  <si>
    <t>prohibition</t>
  </si>
  <si>
    <t>pro(在前) + hibit(拿住) + ion(名词后缀) → 在前面拿住不让做 → 禁止；禁令</t>
  </si>
  <si>
    <t>禁止；禁令</t>
  </si>
  <si>
    <t>/ˌproʊɪˈbɪʃn/</t>
  </si>
  <si>
    <t>There is a prohibition on smoking in the library.</t>
  </si>
  <si>
    <t>图书馆有prohibition（禁令），pro（在前）hibit（拿住）香烟，不让大家smoke影响他人。</t>
  </si>
  <si>
    <t>在前拿住禁止prohibition</t>
  </si>
  <si>
    <t>promotion</t>
  </si>
  <si>
    <t>pro(向前) + mot(移动) + ion(名词后缀) → 向前移动职位 → 晋升；推广</t>
  </si>
  <si>
    <t>晋升；推广</t>
  </si>
  <si>
    <t>/prəˈmoʊʃn/</t>
  </si>
  <si>
    <t>She got a promotion after working hard for a year.</t>
  </si>
  <si>
    <t>她努力工作一年后得到了晋升。</t>
  </si>
  <si>
    <t>她努力一年后got a promotion（晋升），pro（向前）mot（移动）到更高岗位，同事都为她开心。</t>
  </si>
  <si>
    <t>向前移动晋升promotion</t>
  </si>
  <si>
    <t>pro(根据)+port(部分)+ion(名词后缀)→根据各部分的关系→比例；部分</t>
  </si>
  <si>
    <t>The proportion of boys to girls in our class is 3:2.</t>
  </si>
  <si>
    <t>我们班男生和女生的比例是3:2。</t>
  </si>
  <si>
    <t>数学课上，老师讲proportion（比例）时说，pro（根据）port（部分）之间的关系就是比例，比如3:2的部分占比。</t>
  </si>
  <si>
    <t>根据部分proportion</t>
  </si>
  <si>
    <t>pro(向前)+spect(看)→向前看未来的情况→前景；展望</t>
  </si>
  <si>
    <t>前景；展望；可能性</t>
  </si>
  <si>
    <t>She is excited about the prospect of traveling abroad.</t>
  </si>
  <si>
    <t>她对出国旅行的前景感到兴奋。</t>
  </si>
  <si>
    <t>站在窗前prospect（展望）未来，pro（向前）spect（看）到了远方的风景，心情愉悦。</t>
  </si>
  <si>
    <t>向前看是prospect</t>
  </si>
  <si>
    <t>public(公开的)+ation(名词后缀)→公开发行的成果→出版物；出版</t>
  </si>
  <si>
    <t>出版物；出版</t>
  </si>
  <si>
    <t>The new publication will come out next month.</t>
  </si>
  <si>
    <t>这本新出版物下个月将发行。</t>
  </si>
  <si>
    <t>爸爸买的publication（出版物）是public（公开）发行的，ation后缀表名词，很好记。</t>
  </si>
  <si>
    <t>公开发行publication</t>
  </si>
  <si>
    <t>qualification</t>
  </si>
  <si>
    <t>qual-</t>
  </si>
  <si>
    <t>cation</t>
  </si>
  <si>
    <t>qual(质量)+ify(使)+cation(名词后缀)→使具备质量要求的证明→资格；学历</t>
  </si>
  <si>
    <t>资格；学历；条件</t>
  </si>
  <si>
    <t>/ˌkwɒlɪfɪˈkeɪʃn/</t>
  </si>
  <si>
    <t>You need the right qualification to get this job.</t>
  </si>
  <si>
    <t>你需要合适的资格才能得到这份工作。</t>
  </si>
  <si>
    <t>想找好工作，得有qualification（资格），这是qual（质量）达标后ify（使）获得的cation（后缀）证明哦。</t>
  </si>
  <si>
    <t>质量达标qualification</t>
  </si>
  <si>
    <t>quantity</t>
  </si>
  <si>
    <t>quant-</t>
  </si>
  <si>
    <t>quant(数量)+ity(名词后缀)→表示数量的名词→数量；量</t>
  </si>
  <si>
    <t>数量；量</t>
  </si>
  <si>
    <t>/ˈkwɒntəti/</t>
  </si>
  <si>
    <t>We need a large quantity of rice for the party.</t>
  </si>
  <si>
    <t>我们派对需要大量的米饭。</t>
  </si>
  <si>
    <t>去超市买米，要问quantity（数量），quant（数量）加ity后缀就是它，简单好记。</t>
  </si>
  <si>
    <t>数量多少quantity</t>
  </si>
  <si>
    <t>reaction</t>
  </si>
  <si>
    <t>re(反)+act(行动)+ion(名词后缀)→反向的行动→反应；回应</t>
  </si>
  <si>
    <t>/rɪˈækʃn/</t>
  </si>
  <si>
    <t>Her reaction to the surprise was a big smile.</t>
  </si>
  <si>
    <t>她对这个惊喜的反应是一个大大的微笑。</t>
  </si>
  <si>
    <t>看到朋友突然出现，她的reaction（反应）是re（反）act（行动）的ion结果，脸上立刻露出笑容。</t>
  </si>
  <si>
    <t>反向行动reaction</t>
  </si>
  <si>
    <t>recovery</t>
  </si>
  <si>
    <t>re(重新)+cover(覆盖，引申为恢复)+y→重新恢复健康或状态→恢复；康复</t>
  </si>
  <si>
    <t>/rɪˈkʌvəri/</t>
  </si>
  <si>
    <t>His recovery from the injury took three months.</t>
  </si>
  <si>
    <t>他受伤后的康复花了三个月。</t>
  </si>
  <si>
    <t>受伤后，他的recovery（康复）是re（重新）cover（覆盖）健康的过程，终于能重返赛场。</t>
  </si>
  <si>
    <t>重新覆盖recovery</t>
  </si>
  <si>
    <t>reduction</t>
  </si>
  <si>
    <t>re(向下)+duct(引导)+ion→向下引导数量或程度→减少；降低</t>
  </si>
  <si>
    <t>/rɪˈdʌkʃn/</t>
  </si>
  <si>
    <t>There is a reduction in the number of students late for class.</t>
  </si>
  <si>
    <t>迟到的学生数量有所减少。</t>
  </si>
  <si>
    <t>老师的严格要求让迟到人数reduction（减少），是re（向下）duct（引导）数量的ion结果，班级纪律变好了。</t>
  </si>
  <si>
    <t>向下引导reduction</t>
  </si>
  <si>
    <t>reference</t>
  </si>
  <si>
    <t>re(回)+fer(带来)+ence→带回来的资料或信息→参考；引用</t>
  </si>
  <si>
    <t>参考；参考书；引用</t>
  </si>
  <si>
    <t>/ˈrefrəns/</t>
  </si>
  <si>
    <t>You can find this information in the reference book.</t>
  </si>
  <si>
    <t>你可以在参考书中找到这个信息。</t>
  </si>
  <si>
    <t>写作业时，我常查reference（参考书），re（回）fer（带来）有用的知识，帮我解决难题。</t>
  </si>
  <si>
    <t>带回参考reference</t>
  </si>
  <si>
    <t>regulation</t>
  </si>
  <si>
    <t>ul</t>
  </si>
  <si>
    <t>reg(管理)+ul+ation→管理行为的规则→规定；规章</t>
  </si>
  <si>
    <t>规定；规章</t>
  </si>
  <si>
    <t>/ˌreɡjuˈleɪʃn/</t>
  </si>
  <si>
    <t>All students must obey the school regulations.</t>
  </si>
  <si>
    <t>所有学生都必须遵守校规。</t>
  </si>
  <si>
    <t>学校的regulation（规定）是reg（管理）大家行为的准则，ul和ation是后缀，让校园秩序井然。</t>
  </si>
  <si>
    <t>管理规则regulation</t>
  </si>
  <si>
    <t>reinforcement</t>
  </si>
  <si>
    <t>re(再)+in(进入)+force(力量)+ment(名词后缀)→再次注入力量→加强；增援</t>
  </si>
  <si>
    <t>加强；增援；加固物</t>
  </si>
  <si>
    <t>/ˌriːɪnˈfɔːsmənt/</t>
  </si>
  <si>
    <t>The bridge needs reinforcement to withstand floods.</t>
  </si>
  <si>
    <t>这座桥需要加固以抵御洪水。</t>
  </si>
  <si>
    <t>为让桥抗洪水，工人们做reinforcement（加固），re（再）in（注入）force（力量）ment（名词），让桥更坚固耐用。</t>
  </si>
  <si>
    <t>再注力量reinforcement</t>
  </si>
  <si>
    <t>rejection</t>
  </si>
  <si>
    <t>re(回)+ject(扔)+ion(名词后缀)→扔回去→拒绝；排斥</t>
  </si>
  <si>
    <t>/rɪˈdʒekʃn/</t>
  </si>
  <si>
    <t>His job application got a rejection letter yesterday.</t>
  </si>
  <si>
    <t>他的求职申请昨天收到了拒绝信。</t>
  </si>
  <si>
    <t>收到rejection（拒绝信）时，他明白是re（回）ject（扔）的结果，默默准备下次申请。</t>
  </si>
  <si>
    <t>扔回拒绝rejection</t>
  </si>
  <si>
    <t>relation</t>
  </si>
  <si>
    <t>re(再次)+lat(携带)+ion(名词后缀)→再次带来联系→关系；关联</t>
  </si>
  <si>
    <t>关系；联系</t>
  </si>
  <si>
    <t>/rɪˈleɪʃn/</t>
  </si>
  <si>
    <t>She has a close relation with her grandmother.</t>
  </si>
  <si>
    <t>她和奶奶关系很亲密。</t>
  </si>
  <si>
    <t>她和奶奶的relation（关系）超好，re（再次）lat（携带）ion（名词），每次见面都带奶奶爱吃的点心。</t>
  </si>
  <si>
    <t>再次携带关系relation</t>
  </si>
  <si>
    <t>relaxation</t>
  </si>
  <si>
    <t>lax</t>
  </si>
  <si>
    <t>re(再次)+lax(松弛)+ation(名词后缀)→再次放松→休闲；放松</t>
  </si>
  <si>
    <t>放松；休闲</t>
  </si>
  <si>
    <t>/ˌriːlækˈseɪʃn/</t>
  </si>
  <si>
    <t>Listening to music is my favorite relaxation after study.</t>
  </si>
  <si>
    <t>听音乐是我学习后最喜欢的放松方式。</t>
  </si>
  <si>
    <t>学习后听音乐找relaxation（放松），re（再次）lax（松弛）ation（名词），身体瞬间卸下疲惫。</t>
  </si>
  <si>
    <t>再次松弛relaxation</t>
  </si>
  <si>
    <t>replacement</t>
  </si>
  <si>
    <t>re(再)+place(放置)+ment(名词后缀)→再次放置替代物→替换；替代品</t>
  </si>
  <si>
    <t>替换；替代品</t>
  </si>
  <si>
    <t>/rɪˈpleɪsmənt/</t>
  </si>
  <si>
    <t>We bought a replacement for the old TV.</t>
  </si>
  <si>
    <t>我们买了一个替代品来换旧电视。</t>
  </si>
  <si>
    <t>旧电视坏了买replacement（替代品），re（再）place（放）ment（名词），新电视放上去立刻能用。</t>
  </si>
  <si>
    <t>再次放置replacement</t>
  </si>
  <si>
    <t>representation</t>
  </si>
  <si>
    <t>re(再次)+present(呈现)+ation(名词后缀) → 再次呈现某物的形象或状态 → 代表；表现</t>
  </si>
  <si>
    <t>代表；表现；描述</t>
  </si>
  <si>
    <t>/ˌreprɪzenˈteɪʃn/</t>
  </si>
  <si>
    <t>The painting is a representation of the sunset.</t>
  </si>
  <si>
    <t>这幅画是日落的表现。</t>
  </si>
  <si>
    <t>这幅画representation（表现）日落美景，re（再次）present（呈现）出晚霞的绚烂色彩，ation后缀让它成为名词形式。</t>
  </si>
  <si>
    <t>再次呈现representation</t>
  </si>
  <si>
    <t>requirement</t>
  </si>
  <si>
    <t>re(反复)+quire(寻求)+ment(名词后缀) → 反复寻求的东西 → 所需之物；要求</t>
  </si>
  <si>
    <t>要求；必要条件</t>
  </si>
  <si>
    <t>/rɪˈkwaɪəmənt/</t>
  </si>
  <si>
    <t>Meeting the safety requirements is important.</t>
  </si>
  <si>
    <t>满足安全要求很重要。</t>
  </si>
  <si>
    <t>安全requirement（要求）是反复re quire（寻求）的必要条件，ment后缀使其成为名词。</t>
  </si>
  <si>
    <t>反复寻求requirement</t>
  </si>
  <si>
    <t>reservation</t>
  </si>
  <si>
    <t>re(再次)+serve(保留)+ation(名词后缀) → 再次保留某物 → 预订；保留意见</t>
  </si>
  <si>
    <t>预订；保留</t>
  </si>
  <si>
    <t>/ˌrezəˈveɪʃn/</t>
  </si>
  <si>
    <t>I made a reservation for two at the restaurant.</t>
  </si>
  <si>
    <t>我在餐厅预订了两人位。</t>
  </si>
  <si>
    <t>我reservation（预订）餐厅座位，re（再次）serve（保留）靠窗的位置，ation后缀成名词。</t>
  </si>
  <si>
    <t>再次保留reservation</t>
  </si>
  <si>
    <t>resistance</t>
  </si>
  <si>
    <t>re(反)+sist(站立)+ance(名词后缀) → 反着站立 → 抵抗；反抗</t>
  </si>
  <si>
    <t>抵抗；阻力</t>
  </si>
  <si>
    <t>/rɪˈzɪstəns/</t>
  </si>
  <si>
    <t>The soldiers fought against the enemy's resistance.</t>
  </si>
  <si>
    <t>士兵们对抗敌人的抵抗。</t>
  </si>
  <si>
    <t>士兵们resistance（抵抗）敌人，re（反）sist（站立）着坚守阵地，ance后缀成名词。</t>
  </si>
  <si>
    <t>反着站立resistance</t>
  </si>
  <si>
    <t>resolution</t>
  </si>
  <si>
    <t>solve</t>
  </si>
  <si>
    <t>re(再次)+solve(解决)+ution(名词后缀) → 再次解决问题 → 决议；决心</t>
  </si>
  <si>
    <t>决议；决心；解决</t>
  </si>
  <si>
    <t>/ˌrezəˈluːʃn/</t>
  </si>
  <si>
    <t>She made a resolution to study hard this year.</t>
  </si>
  <si>
    <t>她下定决心今年努力学习。</t>
  </si>
  <si>
    <t>她resolution（决心）努力学习，re（再次）solve（解决）学习难题，ution后缀成名词。</t>
  </si>
  <si>
    <t>再次解决resolution</t>
  </si>
  <si>
    <t>restriction</t>
  </si>
  <si>
    <t>re(回，再)+strict(拉紧)+ion(名词后缀)→再次拉紧的行为或状态→限制；约束</t>
  </si>
  <si>
    <t>/rɪˈstrɪkʃn/</t>
  </si>
  <si>
    <t>There are some restrictions on parking here.</t>
  </si>
  <si>
    <t>这里对停车有一些限制。</t>
  </si>
  <si>
    <t>这里停车有restriction（限制），因为re（再）strict（拉紧）规则，大家都遵守秩序。</t>
  </si>
  <si>
    <t>再拉紧规则是restriction</t>
  </si>
  <si>
    <t>retention</t>
  </si>
  <si>
    <t>tent</t>
  </si>
  <si>
    <t>re(保持)+tent(持有)+ion(名词后缀)→保持持有某物的状态→保留；记忆力</t>
  </si>
  <si>
    <t>保留；记忆力</t>
  </si>
  <si>
    <t>/rɪˈtenʃn/</t>
  </si>
  <si>
    <t>Good sleep helps with the retention of knowledge.</t>
  </si>
  <si>
    <t>良好的睡眠有助于知识的记忆。</t>
  </si>
  <si>
    <t>想要retention（记忆力）好，re（反复）tent（持有）知识，每天复习不能少。</t>
  </si>
  <si>
    <t>反复持有retention</t>
  </si>
  <si>
    <t>revelation</t>
  </si>
  <si>
    <t>vel</t>
  </si>
  <si>
    <t>re(揭开)+vel(面纱)+ation(名词后缀)→揭开面纱显露真相→揭露；启示</t>
  </si>
  <si>
    <t>揭露；启示；惊人发现</t>
  </si>
  <si>
    <t>/ˌrevəˈleɪʃn/</t>
  </si>
  <si>
    <t>The book contains many revelations about the history.</t>
  </si>
  <si>
    <t>这本书包含了许多关于历史的惊人发现。</t>
  </si>
  <si>
    <t>这本书的revelation（惊人发现）像re（揭开）vel（面纱）一样，让真相清晰呈现。</t>
  </si>
  <si>
    <t>揭开面纱revelation</t>
  </si>
  <si>
    <t>revolution</t>
  </si>
  <si>
    <t>re(翻转)+volv(旋转)+tion(名词后缀)→翻转旧秩序的行动→革命；旋转</t>
  </si>
  <si>
    <t>革命；旋转</t>
  </si>
  <si>
    <t>/ˌrevəˈluːʃn/</t>
  </si>
  <si>
    <t>The French Revolution changed the country's history.</t>
  </si>
  <si>
    <t>法国大革命改变了这个国家的历史。</t>
  </si>
  <si>
    <t>French Revolution（法国大革命）是re（翻转）volv（旋转）旧制度，开启新时代篇章。</t>
  </si>
  <si>
    <t>翻转旧序revolution</t>
  </si>
  <si>
    <t>satisfaction</t>
  </si>
  <si>
    <t>satis(足够)+fact(做)+ion(名词后缀)→做得足够好的状态→满意；满足</t>
  </si>
  <si>
    <t>满意；满足</t>
  </si>
  <si>
    <t>/ˌsætɪsˈfækʃn/</t>
  </si>
  <si>
    <t>She smiled with satisfaction after finishing her work.</t>
  </si>
  <si>
    <t>她完成工作后满意地笑了。</t>
  </si>
  <si>
    <t>完成工作后，她感到satisfaction（满足），因为satis（足够）fact（做）得很出色。</t>
  </si>
  <si>
    <t>做得足够satisfaction</t>
  </si>
  <si>
    <t>selection</t>
  </si>
  <si>
    <t>se(分开)+lect(选)+tion(名词后缀)→ 挑选出的事物→选择；挑选</t>
  </si>
  <si>
    <t>选择；挑选</t>
  </si>
  <si>
    <t>/sɪˈlekʃn/</t>
  </si>
  <si>
    <t>She made a careful selection of gifts for her friends.</t>
  </si>
  <si>
    <t>她为朋友们精心挑选了礼物。</t>
  </si>
  <si>
    <t>她在礼品店 selection（挑选）礼物时，se（分开）lect（选）出适合不同朋友的，tion是名词后缀，结果就是她的选择啦。</t>
  </si>
  <si>
    <t>分开选加tion，名词selection</t>
  </si>
  <si>
    <t>significance</t>
  </si>
  <si>
    <t>sign+fic</t>
  </si>
  <si>
    <t>sign(标记)+fic(做)+ance(名词后缀)→ 做出有标记的重要性→意义；重要性</t>
  </si>
  <si>
    <t>意义；重要性</t>
  </si>
  <si>
    <t>/sɪɡˈnɪfɪkəns/</t>
  </si>
  <si>
    <t>The event has great significance for our school.</t>
  </si>
  <si>
    <t>这个活动对我们学校有重大意义。</t>
  </si>
  <si>
    <t>这个活动的 significance（意义）非凡，sign（标记）fic（做）出的成果，ance后缀表状态，所以是重要的意义呀。</t>
  </si>
  <si>
    <t>标记做事ance，意义significance</t>
  </si>
  <si>
    <t>simulation</t>
  </si>
  <si>
    <t>simul(相似)+ation(名词后缀)→ 相似的模拟场景→模拟；仿真</t>
  </si>
  <si>
    <t>模拟；仿真</t>
  </si>
  <si>
    <t>/ˌsɪmjuˈleɪʃn/</t>
  </si>
  <si>
    <t>The flight simulation helps pilots practice emergency situations.</t>
  </si>
  <si>
    <t>飞行模拟帮助飞行员练习紧急情况。</t>
  </si>
  <si>
    <t>飞行员用 simulation（模拟）训练时，simul（相似）的飞行场景加上ation后缀，就是超真实的模拟训练啦。</t>
  </si>
  <si>
    <t>相似场景加ation，模拟仿真simulation</t>
  </si>
  <si>
    <t>specialization</t>
  </si>
  <si>
    <t>spec+ial+ize</t>
  </si>
  <si>
    <t>spec(看)+ial(形容词后缀)+ize(动词后缀)+ation(名词后缀)→ 特别关注某领域→专业化；专门研究</t>
  </si>
  <si>
    <t>专业化；专门研究</t>
  </si>
  <si>
    <t>/ˌspeʃəlaɪˈzeɪʃn/</t>
  </si>
  <si>
    <t>His specialization in math makes him a good tutor.</t>
  </si>
  <si>
    <t>他在数学方面的专长让他成为优秀的家教。</t>
  </si>
  <si>
    <t>他的 specialization（专业化）是数学，spec（看）得特别深入，ial变形容词、ize变动词、ation变名词，就是他的专门研究方向啦。</t>
  </si>
  <si>
    <t>特别关注某领域，名词specialization</t>
  </si>
  <si>
    <t>stability</t>
  </si>
  <si>
    <t>stabil</t>
  </si>
  <si>
    <t>stabil(稳定的)+ity(名词后缀)→ 稳定的状态→稳定性；稳定</t>
  </si>
  <si>
    <t>稳定；稳定性</t>
  </si>
  <si>
    <t>/stəˈbɪləti/</t>
  </si>
  <si>
    <t>Economic stability is important for people's lives.</t>
  </si>
  <si>
    <t>经济稳定对人们的生活很重要。</t>
  </si>
  <si>
    <t>国家追求 stability（稳定），stabil（稳定）加上ity后缀，就是大家都想要的稳定状态啦。</t>
  </si>
  <si>
    <t>稳定加ity，名词stability</t>
  </si>
  <si>
    <t>statement</t>
  </si>
  <si>
    <t>state</t>
  </si>
  <si>
    <t>state(陈述)+ment(名词后缀)→陈述的内容→陈述；声明</t>
  </si>
  <si>
    <t>陈述；声明；说法</t>
  </si>
  <si>
    <t>/ˈsteɪtmənt/</t>
  </si>
  <si>
    <t>The witness made a statement to the police.</t>
  </si>
  <si>
    <t>证人向警方作了陈述。</t>
  </si>
  <si>
    <t>证人向警方作statement（陈述）时，state（陈述）的内容被记录成ment（名词）形式，方便后续调查。</t>
  </si>
  <si>
    <t>陈述加ment变statement</t>
  </si>
  <si>
    <t>stat(状态)+ist(人)+ic(相关的)→与人研究状态相关的数字→统计数字</t>
  </si>
  <si>
    <t>统计数字；统计资料</t>
  </si>
  <si>
    <t>The statistics show that crime rates are falling.</t>
  </si>
  <si>
    <t>统计数字显示犯罪率在下降。</t>
  </si>
  <si>
    <t>看到statistics（统计数字），想到stat（状态）ist（专家）ic（相关），专家分析状态的数字得出趋势结论。</t>
  </si>
  <si>
    <t>状态专家相关数，就是statistic</t>
  </si>
  <si>
    <t>struct(建造)+ure(名词后缀)→建造的结果或方式→结构；构造</t>
  </si>
  <si>
    <t>结构；构造；建筑物</t>
  </si>
  <si>
    <t>The bridge has a steel structure.</t>
  </si>
  <si>
    <t>这座桥是钢结构的。</t>
  </si>
  <si>
    <t>桥的structure（结构）由struct（建造）而成，ure（名词后缀）表示其形态，坚固又美观。</t>
  </si>
  <si>
    <t>建造加ure是structure</t>
  </si>
  <si>
    <t>substitution</t>
  </si>
  <si>
    <t>sub(下，次)+stitut(放置)+ion(名词后缀)→放在下面作为替代→代替；替换</t>
  </si>
  <si>
    <t>代替；替换；替代品</t>
  </si>
  <si>
    <t>/ˌsʌbstɪˈtjuːʃn/</t>
  </si>
  <si>
    <t>The coach made a substitution in the second half.</t>
  </si>
  <si>
    <t>教练在下半场做了一次换人。</t>
  </si>
  <si>
    <t>教练做substitution（替换）时，sub（下）stitut（放）新球员上场，替换疲惫的队员，提升战力。</t>
  </si>
  <si>
    <t>下放替代substitution</t>
  </si>
  <si>
    <t>substance</t>
  </si>
  <si>
    <t>sub(下)+stance(存在)→存在于下面的本质→物质；实质</t>
  </si>
  <si>
    <t>物质；实质；内容</t>
  </si>
  <si>
    <t>/ˈsʌbstəns/</t>
  </si>
  <si>
    <t>Water is a clear substance.</t>
  </si>
  <si>
    <t>水是一种清澈的物质。</t>
  </si>
  <si>
    <t>水是substance（物质），sub（下）stance（存在）于万物之中，滋养生命，是不可或缺的存在。</t>
  </si>
  <si>
    <t>下面存在是substance</t>
  </si>
  <si>
    <t>suggestion</t>
  </si>
  <si>
    <t>sug-</t>
  </si>
  <si>
    <t>gest</t>
  </si>
  <si>
    <t>sug(=sub-，秘密地) + gest(带来) + ion(名词后缀) → 秘密带来的想法 → 建议；提议</t>
  </si>
  <si>
    <t>建议；提议</t>
  </si>
  <si>
    <t>/səˈdʒestʃən/</t>
  </si>
  <si>
    <t>She gave me a good suggestion on how to learn English.</t>
  </si>
  <si>
    <t>她给了我一个关于如何学英语的好建议。</t>
  </si>
  <si>
    <t>朋友给我suggestion（建议）时，sug（偷偷）gest（带来）的想法很实用，帮我提高了英语。</t>
  </si>
  <si>
    <t>秘密带想法，名词suggestion</t>
  </si>
  <si>
    <t>supervision</t>
  </si>
  <si>
    <t>super-</t>
  </si>
  <si>
    <t>super(在上面) + vis(看) + ion(名词后缀) → 在上面看着→监督；管理</t>
  </si>
  <si>
    <t>监督；管理</t>
  </si>
  <si>
    <t>/ˌsuːpəˈvɪʒn/</t>
  </si>
  <si>
    <t>The children played under the teacher's supervision.</t>
  </si>
  <si>
    <t>孩子们在老师的监督下玩耍。</t>
  </si>
  <si>
    <t>孩子们玩耍时，supervision（监督）的老师super（在上）vis（看）着，确保安全。</t>
  </si>
  <si>
    <t>上面看着是supervision</t>
  </si>
  <si>
    <t>survival</t>
  </si>
  <si>
    <t>sur(超过) + viv(活) + al(名词后缀) → 活过难关→生存；幸存</t>
  </si>
  <si>
    <t>生存；幸存</t>
  </si>
  <si>
    <t>/səˈvaɪvl/</t>
  </si>
  <si>
    <t>His survival in the desert was amazing.</t>
  </si>
  <si>
    <t>他在沙漠中的生存很令人惊讶。</t>
  </si>
  <si>
    <t>沙漠中他survival（幸存），因为sur（超过）viv（活）过了缺水的日子。</t>
  </si>
  <si>
    <t>超过死亡survival</t>
  </si>
  <si>
    <t>suspension</t>
  </si>
  <si>
    <t>sus(下) + pens(悬挂) + ion(名词后缀) → 悬挂在下面→暂停；悬浮</t>
  </si>
  <si>
    <t>暂停；悬浮</t>
  </si>
  <si>
    <t>/səˈspenʃn/</t>
  </si>
  <si>
    <t>The suspension of the match made fans unhappy.</t>
  </si>
  <si>
    <t>比赛暂停让球迷们不高兴。</t>
  </si>
  <si>
    <t>比赛suspension（暂停）时，sus（下）pens（悬挂）起球，大家只好等待。</t>
  </si>
  <si>
    <t>悬挂暂停suspension</t>
  </si>
  <si>
    <t>sym(共同) + bol(投掷) → 共同认可的投掷标记→象征；符号</t>
  </si>
  <si>
    <t>红十字是symbol（象征），sym（共同）bol（投掷）出帮助的信号。</t>
  </si>
  <si>
    <t>共同标记symbol</t>
  </si>
  <si>
    <t>技巧；技术</t>
  </si>
  <si>
    <t>She uses advanced techniques in her work.</t>
  </si>
  <si>
    <t>她在工作中使用先进的技巧。</t>
  </si>
  <si>
    <t>她工作时用 technique（技巧）解决难题，每次操作都展现专业水准。</t>
  </si>
  <si>
    <t>专业技巧technique</t>
  </si>
  <si>
    <t>techno（技术）+ logy（学科）→ 研究技术的学科 → 科技；技术</t>
  </si>
  <si>
    <t>科技；技术</t>
  </si>
  <si>
    <t>Technology makes our life more convenient.</t>
  </si>
  <si>
    <t>科技让我们的生活更便捷。</t>
  </si>
  <si>
    <t>科技 technology 改变生活，techno（技术）加 logy（学科），轻松记住它。</t>
  </si>
  <si>
    <t>技术学科technology</t>
  </si>
  <si>
    <t>tendency</t>
  </si>
  <si>
    <t>tend（趋向）+ ency（名词后缀）→ 趋向的状态 → 倾向；趋势</t>
  </si>
  <si>
    <t>倾向；趋势</t>
  </si>
  <si>
    <t>/ˈtendənsi/</t>
  </si>
  <si>
    <t>There is a tendency for prices to rise.</t>
  </si>
  <si>
    <t>价格有上涨的趋势。</t>
  </si>
  <si>
    <t>价格有 tendency（趋势）上涨，tend（趋向）于变高，ency 让它成名词。</t>
  </si>
  <si>
    <t>趋向加ency是tendency</t>
  </si>
  <si>
    <t>ten</t>
  </si>
  <si>
    <t>ten（拉紧）+ sion（名词后缀）→ 拉紧的状态 → 紧张；张力</t>
  </si>
  <si>
    <t>The tension in the room was palpable.</t>
  </si>
  <si>
    <t>房间里的紧张气氛显而易见。</t>
  </si>
  <si>
    <t>房间里的 tension（紧张）像被 ten（拉紧）的弦，sion 表状态让人感同身受。</t>
  </si>
  <si>
    <t>拉紧状态是tension</t>
  </si>
  <si>
    <t>We studied the theory of gravity in physics class.</t>
  </si>
  <si>
    <t>我们在物理课上学了万有引力理论。</t>
  </si>
  <si>
    <t>物理课上学 theory（理论），理解重力的奥秘，轻松记住这个词。</t>
  </si>
  <si>
    <t>学说理论是theory</t>
  </si>
  <si>
    <t>trans(跨越) + it(走) + ion(名词后缀) → 跨越着走过去 → 过渡；转变</t>
  </si>
  <si>
    <t>We need a smooth transition from winter to spring.</t>
  </si>
  <si>
    <t>我们需要从冬天到春天的平稳过渡。</t>
  </si>
  <si>
    <t>季节 transition（过渡）时，trans（跨越）it（走）过寒冷，迎来温暖，就像跨着走过去一样自然。</t>
  </si>
  <si>
    <t>跨越走是transition</t>
  </si>
  <si>
    <t>transmission</t>
  </si>
  <si>
    <t>trans(传递) + miss(送) + ion(名词后缀) → 传递送出去 → 传播；传输</t>
  </si>
  <si>
    <t>传播；传输</t>
  </si>
  <si>
    <t>/trænzˈmɪʃn/</t>
  </si>
  <si>
    <t>The transmission of news is fast now.</t>
  </si>
  <si>
    <t>现在新闻的传播很快。</t>
  </si>
  <si>
    <t>新闻 transmission（传播）时，trans（传递）miss（送）到每个人手机，大家秒懂最新消息。</t>
  </si>
  <si>
    <t>传递送是transmission</t>
  </si>
  <si>
    <t>transformation</t>
  </si>
  <si>
    <t>trans(转变) + form(形状) + ation(名词后缀) → 形状转变 → 变形；转化</t>
  </si>
  <si>
    <t>变形；转化</t>
  </si>
  <si>
    <t>/ˌtrænsfərˈmeɪʃn/</t>
  </si>
  <si>
    <t>The caterpillar's transformation into a butterfly is amazing.</t>
  </si>
  <si>
    <t>毛毛虫变成蝴蝶的转化很神奇。</t>
  </si>
  <si>
    <t>毛毛虫 transformation（转化）时，trans（转变）form（形状），从胖虫变成彩蝶，太神奇啦。</t>
  </si>
  <si>
    <t>形状转变transformation</t>
  </si>
  <si>
    <t>transportation</t>
  </si>
  <si>
    <t>trans(跨越) + port(携带) + ation(名词后缀) → 跨越距离携带物品 → 运输；交通</t>
  </si>
  <si>
    <t>运输；交通</t>
  </si>
  <si>
    <t>/ˌtrænspɔːrˈteɪʃn/</t>
  </si>
  <si>
    <t>Public transportation is convenient in big cities.</t>
  </si>
  <si>
    <t>大城市的公共交通很方便。</t>
  </si>
  <si>
    <t>出门靠 transportation（交通），trans（跨越）port（携带）我们到各处，比走路轻松多啦。</t>
  </si>
  <si>
    <t>跨越携带transportation</t>
  </si>
  <si>
    <t>treatment</t>
  </si>
  <si>
    <t>treat</t>
  </si>
  <si>
    <t>treat(处理；对待) + ment(名词后缀) → 处理的行为 → 治疗；对待</t>
  </si>
  <si>
    <t>治疗；对待</t>
  </si>
  <si>
    <t>/ˈtriːtmənt/</t>
  </si>
  <si>
    <t>The doctor gave her good treatment.</t>
  </si>
  <si>
    <t>医生给了她很好的治疗。</t>
  </si>
  <si>
    <t>生病时要接受 treatment（治疗），treat（处理）身体的病痛，ment（名词后缀）表行为，很快就能康复。</t>
  </si>
  <si>
    <t>处理行为是treatment</t>
  </si>
  <si>
    <t>ultim(最后的)+ate(形容词后缀)→表示最后的状态→最终的；最后的</t>
  </si>
  <si>
    <t>This is the ultimate goal of our project.</t>
  </si>
  <si>
    <t>这是我们项目的最终目标。</t>
  </si>
  <si>
    <t>当我们朝着ultimate（最终的）目标前进时，ultim（最后的）时刻总会到来，ate后缀提醒这是终点。</t>
  </si>
  <si>
    <t>uncertainty</t>
  </si>
  <si>
    <t>certain</t>
  </si>
  <si>
    <t>un(不)+certain(确定的)+ty(名词后缀)→不确定的状态→不确定性</t>
  </si>
  <si>
    <t>不确定性；不确定</t>
  </si>
  <si>
    <t>/ʌnˈsɜːtnti/</t>
  </si>
  <si>
    <t>The uncertainty about the exam result made her worried.</t>
  </si>
  <si>
    <t>考试结果的不确定性让她很担心。</t>
  </si>
  <si>
    <t>面对未来的uncertainty（不确定性），un（不）certain（确定）的感觉挥之不去，ty后缀告诉我们这是一种状态。</t>
  </si>
  <si>
    <t>不certain加ty，uncertainty记心里</t>
  </si>
  <si>
    <t>uniformity</t>
  </si>
  <si>
    <t>uni(单一)+form(形状)+ity(名词后缀)→形状单一的状态→一致性；统一性</t>
  </si>
  <si>
    <t>一致性；统一性</t>
  </si>
  <si>
    <t>/ˌjuːnɪˈfɔːməti/</t>
  </si>
  <si>
    <t>The uniformity of the building's design is impressive.</t>
  </si>
  <si>
    <t>这座建筑设计的一致性令人印象深刻。</t>
  </si>
  <si>
    <t>这座建筑的uniformity（统一性）很好，uni（单一）form（形状）ity（后缀），所有细节都保持一致。</t>
  </si>
  <si>
    <t>单一形状加ity，uniformity是统一</t>
  </si>
  <si>
    <t>variation</t>
  </si>
  <si>
    <t>vari</t>
  </si>
  <si>
    <t>vari(变化)+ation(名词后缀)→变化的形式→变化；变异</t>
  </si>
  <si>
    <t>变化；变异</t>
  </si>
  <si>
    <t>/ˌveəriˈeɪʃn/</t>
  </si>
  <si>
    <t>There are several variations of this song.</t>
  </si>
  <si>
    <t>这首歌有几种不同的版本。</t>
  </si>
  <si>
    <t>这首歌的variation（版本）真多，vari（变化）ation（后缀）让每个版本都有独特风格。</t>
  </si>
  <si>
    <t>变化加ation，variation要记清</t>
  </si>
  <si>
    <t>verification</t>
  </si>
  <si>
    <t>veri</t>
  </si>
  <si>
    <t>veri(真实)+fic(做)+ation(名词后缀)→做使某事真实的事→验证；证实</t>
  </si>
  <si>
    <t>验证；证实</t>
  </si>
  <si>
    <t>/ˌverɪfɪˈkeɪʃn/</t>
  </si>
  <si>
    <t>The verification of his identity took some time.</t>
  </si>
  <si>
    <t>他的身份验证花了一些时间。</t>
  </si>
  <si>
    <t>在办理业务时，我们需要做verification（验证），veri（真实）fic（做）ation（后缀），确保信息准确无误。</t>
  </si>
  <si>
    <t>真实做化加ation，验证就是verification</t>
  </si>
  <si>
    <t>vers(转)+ion(名词后缀)→转变成的不同形式→版本</t>
  </si>
  <si>
    <t>版本</t>
  </si>
  <si>
    <t>/ˈvɜːrʒn/</t>
  </si>
  <si>
    <t>This is the latest version of the app.</t>
  </si>
  <si>
    <t>这是这款应用的最新版本。</t>
  </si>
  <si>
    <t>这款app的new version（版本）是vers（转）变升级来的，功能更强大。</t>
  </si>
  <si>
    <t>转变形式version</t>
  </si>
  <si>
    <t>visibility</t>
  </si>
  <si>
    <t>vis(看)+ibility(可...性)→能够被看到的性质→可见度</t>
  </si>
  <si>
    <t>可见度</t>
  </si>
  <si>
    <t>/ˌvɪzəˈbɪləti/</t>
  </si>
  <si>
    <t>The fog reduced visibility to zero.</t>
  </si>
  <si>
    <t>雾把可见度降到了零。</t>
  </si>
  <si>
    <t>大雾天visibility（可见度）低，vis（看）都看不清路，ibility（可看性）几乎消失。</t>
  </si>
  <si>
    <t>能看程度visibility</t>
  </si>
  <si>
    <t>vitality</t>
  </si>
  <si>
    <t>vit(生命)+al(形容词后缀)+ity(名词后缀)→生命的活力状态→活力</t>
  </si>
  <si>
    <t>活力</t>
  </si>
  <si>
    <t>/vaɪˈtæləti/</t>
  </si>
  <si>
    <t>Children are full of vitality and joy.</t>
  </si>
  <si>
    <t>孩子们充满活力和欢乐。</t>
  </si>
  <si>
    <t>孩子们的vitality（活力）来自vit（生命）的力量，al和ity后缀让它变成名词。</t>
  </si>
  <si>
    <t>生命活力vitality</t>
  </si>
  <si>
    <t>volunt(意愿)+ary(形容词后缀)→出于自身意愿的→自愿的</t>
  </si>
  <si>
    <t>自愿的</t>
  </si>
  <si>
    <t>/ˈvɑːlənteri/</t>
  </si>
  <si>
    <t>He does voluntary work at the hospital.</t>
  </si>
  <si>
    <t>他在医院做志愿工作。</t>
  </si>
  <si>
    <t>他voluntary（自愿）去医院帮忙，volunt（意愿）让他ary（主动）参与服务。</t>
  </si>
  <si>
    <t>well</t>
  </si>
  <si>
    <t>well(好)+fare(生活)→美好的生活状态→福利</t>
  </si>
  <si>
    <t>福利</t>
  </si>
  <si>
    <t>/ˈwelfer/</t>
  </si>
  <si>
    <t>The government improves welfare for the elderly.</t>
  </si>
  <si>
    <t>政府改善老年人的福利。</t>
  </si>
  <si>
    <t>政府给老人welfare（福利），让他们well（好）fare（生活）得更安心。</t>
  </si>
  <si>
    <t>美好生活welfare</t>
  </si>
  <si>
    <t>withdrawal</t>
  </si>
  <si>
    <t>with(离开)+draw(拉)+al(名词后缀)→拉离某物/某地→提款；退出；撤回</t>
  </si>
  <si>
    <t>提款；退出；撤回</t>
  </si>
  <si>
    <t>/wɪðˈdrɔːəl/</t>
  </si>
  <si>
    <t>He made a withdrawal of $500 from the bank yesterday.</t>
  </si>
  <si>
    <t>他昨天从银行提取了500美元。</t>
  </si>
  <si>
    <t>小明去银行做 withdrawal（提款），with（离开）draw（取）走五百块，al是名词后缀，轻松记住这个词。</t>
  </si>
  <si>
    <t>with离开draw拉，加al名词是提款</t>
  </si>
  <si>
    <t>wide(广泛的)+spread(散布)→散布范围广泛→普遍的；广泛的</t>
  </si>
  <si>
    <t>广泛的；普遍的</t>
  </si>
  <si>
    <t>Widespread rain will affect the area tomorrow.</t>
  </si>
  <si>
    <t>明天大范围的降雨会影响这个地区。</t>
  </si>
  <si>
    <t>明天有 widespread（广泛的）降雨，wide（宽）spread（散布）在全城，出门别忘带伞。</t>
  </si>
  <si>
    <t>wide宽spread散，合为广泛记心间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</si>
</sst>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0"/>
      <color theme="1"/>
      <name val="Arial Unicode M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>
      <alignment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center" wrapText="1"/>
    </xf>
    <xf numFmtId="0" fontId="1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298"/>
  <sheetViews>
    <sheetView tabSelected="1" workbookViewId="0">
      <pane ySplit="1" topLeftCell="A2" activePane="bottomLeft" state="frozen"/>
      <selection/>
      <selection pane="bottomLeft" activeCell="S12" sqref="S12"/>
    </sheetView>
  </sheetViews>
  <sheetFormatPr defaultColWidth="8.43362831858407" defaultRowHeight="13.5"/>
  <cols>
    <col min="1" max="1" width="5.24778761061947" customWidth="1"/>
    <col min="2" max="3" width="5.09734513274336" customWidth="1"/>
    <col min="4" max="5" width="6.15044247787611" customWidth="1"/>
    <col min="6" max="6" width="5.09734513274336" customWidth="1"/>
    <col min="7" max="8" width="6.15044247787611" customWidth="1"/>
    <col min="9" max="9" width="13.9469026548673" customWidth="1"/>
    <col min="10" max="10" width="9.45132743362832" customWidth="1"/>
    <col min="11" max="12" width="5.09734513274336" customWidth="1"/>
    <col min="13" max="13" width="9.45132743362832" customWidth="1"/>
    <col min="14" max="14" width="16.0530973451327" customWidth="1"/>
    <col min="15" max="15" width="9.60176991150442" customWidth="1"/>
  </cols>
  <sheetData>
    <row r="1" spans="1: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="1" customFormat="1" spans="1:15">
      <c r="A2" s="1" t="s">
        <v>15</v>
      </c>
      <c r="B2" s="1" t="s">
        <v>16</v>
      </c>
      <c r="C2" s="1" t="s">
        <v>17</v>
      </c>
      <c r="D2" s="1" t="s">
        <v>18</v>
      </c>
      <c r="F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s="1" t="s">
        <v>24</v>
      </c>
      <c r="N2" s="1" t="s">
        <v>25</v>
      </c>
      <c r="O2" s="1" t="s">
        <v>26</v>
      </c>
    </row>
    <row r="3" s="1" customFormat="1" spans="1:15">
      <c r="A3" s="1" t="s">
        <v>15</v>
      </c>
      <c r="B3" s="1" t="s">
        <v>16</v>
      </c>
      <c r="C3" s="1" t="s">
        <v>27</v>
      </c>
      <c r="D3" s="1" t="s">
        <v>18</v>
      </c>
      <c r="F3" s="1" t="s">
        <v>19</v>
      </c>
      <c r="I3" s="1" t="s">
        <v>28</v>
      </c>
      <c r="J3" s="1" t="s">
        <v>29</v>
      </c>
      <c r="K3" s="1" t="s">
        <v>22</v>
      </c>
      <c r="L3" s="1" t="s">
        <v>30</v>
      </c>
      <c r="M3" s="1" t="s">
        <v>31</v>
      </c>
      <c r="N3" s="1" t="s">
        <v>32</v>
      </c>
      <c r="O3" s="1" t="s">
        <v>33</v>
      </c>
    </row>
    <row r="4" s="1" customFormat="1" spans="1:15">
      <c r="A4" s="1" t="s">
        <v>15</v>
      </c>
      <c r="B4" s="1" t="s">
        <v>34</v>
      </c>
      <c r="C4" s="1" t="s">
        <v>27</v>
      </c>
      <c r="F4" s="1" t="s">
        <v>35</v>
      </c>
      <c r="G4" s="1" t="s">
        <v>36</v>
      </c>
      <c r="I4" s="1" t="s">
        <v>37</v>
      </c>
      <c r="J4" s="1" t="s">
        <v>38</v>
      </c>
      <c r="K4" s="1" t="s">
        <v>39</v>
      </c>
      <c r="L4" s="1" t="s">
        <v>40</v>
      </c>
      <c r="M4" s="1" t="s">
        <v>41</v>
      </c>
      <c r="N4" s="1" t="s">
        <v>42</v>
      </c>
      <c r="O4" s="1" t="s">
        <v>43</v>
      </c>
    </row>
    <row r="5" s="1" customFormat="1" spans="1:15">
      <c r="A5" s="1" t="s">
        <v>15</v>
      </c>
      <c r="B5" s="1" t="s">
        <v>44</v>
      </c>
      <c r="C5" s="1" t="s">
        <v>45</v>
      </c>
      <c r="D5" s="1" t="s">
        <v>18</v>
      </c>
      <c r="F5" s="1" t="s">
        <v>46</v>
      </c>
      <c r="G5" s="1" t="s">
        <v>47</v>
      </c>
      <c r="I5" s="1" t="s">
        <v>48</v>
      </c>
      <c r="J5" s="1" t="s">
        <v>49</v>
      </c>
      <c r="K5" s="1" t="s">
        <v>50</v>
      </c>
      <c r="L5" s="1" t="s">
        <v>51</v>
      </c>
      <c r="M5" s="1" t="s">
        <v>52</v>
      </c>
      <c r="N5" s="1" t="s">
        <v>53</v>
      </c>
      <c r="O5" s="1" t="s">
        <v>54</v>
      </c>
    </row>
    <row r="6" s="1" customFormat="1" spans="1:15">
      <c r="A6" s="1" t="s">
        <v>15</v>
      </c>
      <c r="B6" s="1" t="s">
        <v>55</v>
      </c>
      <c r="C6" s="1" t="s">
        <v>17</v>
      </c>
      <c r="D6" s="1" t="s">
        <v>56</v>
      </c>
      <c r="F6" s="1" t="s">
        <v>57</v>
      </c>
      <c r="G6" s="1" t="s">
        <v>58</v>
      </c>
      <c r="I6" s="1" t="s">
        <v>59</v>
      </c>
      <c r="J6" s="1" t="s">
        <v>60</v>
      </c>
      <c r="K6" s="1" t="s">
        <v>61</v>
      </c>
      <c r="L6" s="1" t="s">
        <v>62</v>
      </c>
      <c r="M6" s="1" t="s">
        <v>63</v>
      </c>
      <c r="N6" s="1" t="s">
        <v>64</v>
      </c>
      <c r="O6" s="1" t="s">
        <v>65</v>
      </c>
    </row>
    <row r="7" s="1" customFormat="1" spans="1:15">
      <c r="A7" s="1" t="s">
        <v>15</v>
      </c>
      <c r="B7" s="1" t="s">
        <v>66</v>
      </c>
      <c r="C7" s="1" t="s">
        <v>17</v>
      </c>
      <c r="D7" s="1" t="s">
        <v>18</v>
      </c>
      <c r="F7" s="1" t="s">
        <v>67</v>
      </c>
      <c r="I7" s="1" t="s">
        <v>68</v>
      </c>
      <c r="J7" s="1" t="s">
        <v>69</v>
      </c>
      <c r="K7" s="1" t="s">
        <v>70</v>
      </c>
      <c r="L7" s="1" t="s">
        <v>71</v>
      </c>
      <c r="M7" s="1" t="s">
        <v>72</v>
      </c>
      <c r="N7" s="1" t="s">
        <v>73</v>
      </c>
      <c r="O7" s="1" t="s">
        <v>74</v>
      </c>
    </row>
    <row r="8" s="1" customFormat="1" spans="1:15">
      <c r="A8" s="1" t="s">
        <v>15</v>
      </c>
      <c r="B8" s="1" t="s">
        <v>75</v>
      </c>
      <c r="C8" s="1" t="s">
        <v>45</v>
      </c>
      <c r="D8" s="1" t="s">
        <v>76</v>
      </c>
      <c r="F8" s="1" t="s">
        <v>77</v>
      </c>
      <c r="I8" s="1" t="s">
        <v>78</v>
      </c>
      <c r="J8" s="1" t="s">
        <v>79</v>
      </c>
      <c r="K8" s="1" t="s">
        <v>80</v>
      </c>
      <c r="L8" s="1" t="s">
        <v>81</v>
      </c>
      <c r="M8" s="1" t="s">
        <v>82</v>
      </c>
      <c r="N8" s="1" t="s">
        <v>83</v>
      </c>
      <c r="O8" s="1" t="s">
        <v>84</v>
      </c>
    </row>
    <row r="9" s="1" customFormat="1" spans="1:15">
      <c r="A9" s="1" t="s">
        <v>15</v>
      </c>
      <c r="B9" s="1" t="s">
        <v>75</v>
      </c>
      <c r="C9" s="1" t="s">
        <v>17</v>
      </c>
      <c r="D9" s="1" t="s">
        <v>76</v>
      </c>
      <c r="F9" s="1" t="s">
        <v>77</v>
      </c>
      <c r="I9" s="1" t="s">
        <v>85</v>
      </c>
      <c r="J9" s="1" t="s">
        <v>86</v>
      </c>
      <c r="K9" s="1" t="s">
        <v>87</v>
      </c>
      <c r="L9" s="1" t="s">
        <v>88</v>
      </c>
      <c r="M9" s="1" t="s">
        <v>89</v>
      </c>
      <c r="N9" s="1" t="s">
        <v>90</v>
      </c>
      <c r="O9" s="1" t="s">
        <v>91</v>
      </c>
    </row>
    <row r="10" s="1" customFormat="1" spans="1:15">
      <c r="A10" s="1" t="s">
        <v>15</v>
      </c>
      <c r="B10" s="1" t="s">
        <v>75</v>
      </c>
      <c r="C10" s="1" t="s">
        <v>27</v>
      </c>
      <c r="D10" s="1" t="s">
        <v>76</v>
      </c>
      <c r="F10" s="1" t="s">
        <v>77</v>
      </c>
      <c r="I10" s="1" t="s">
        <v>92</v>
      </c>
      <c r="J10" s="1" t="s">
        <v>93</v>
      </c>
      <c r="K10" s="1" t="s">
        <v>80</v>
      </c>
      <c r="L10" s="1" t="s">
        <v>94</v>
      </c>
      <c r="M10" s="1" t="s">
        <v>95</v>
      </c>
      <c r="N10" s="1" t="s">
        <v>96</v>
      </c>
      <c r="O10" s="1" t="s">
        <v>97</v>
      </c>
    </row>
    <row r="11" s="1" customFormat="1" spans="1:15">
      <c r="A11" s="1" t="s">
        <v>15</v>
      </c>
      <c r="B11" s="1" t="s">
        <v>98</v>
      </c>
      <c r="C11" s="1" t="s">
        <v>45</v>
      </c>
      <c r="D11" s="1" t="s">
        <v>18</v>
      </c>
      <c r="F11" s="1" t="s">
        <v>99</v>
      </c>
      <c r="G11" s="1" t="e">
        <f>-ant</f>
        <v>#NAME?</v>
      </c>
      <c r="I11" s="1" t="s">
        <v>100</v>
      </c>
      <c r="J11" s="1" t="s">
        <v>101</v>
      </c>
      <c r="K11" s="1" t="s">
        <v>102</v>
      </c>
      <c r="L11" s="1" t="s">
        <v>103</v>
      </c>
      <c r="M11" s="1" t="s">
        <v>104</v>
      </c>
      <c r="N11" s="1" t="s">
        <v>105</v>
      </c>
      <c r="O11" s="1" t="s">
        <v>106</v>
      </c>
    </row>
    <row r="12" s="1" customFormat="1" spans="1:15">
      <c r="A12" s="1" t="s">
        <v>15</v>
      </c>
      <c r="B12" s="1" t="s">
        <v>107</v>
      </c>
      <c r="C12" s="1" t="s">
        <v>17</v>
      </c>
      <c r="D12" s="1" t="s">
        <v>18</v>
      </c>
      <c r="F12" s="1" t="s">
        <v>108</v>
      </c>
      <c r="I12" s="1" t="s">
        <v>109</v>
      </c>
      <c r="J12" s="1" t="s">
        <v>110</v>
      </c>
      <c r="K12" s="1" t="s">
        <v>111</v>
      </c>
      <c r="L12" s="1" t="s">
        <v>112</v>
      </c>
      <c r="M12" s="1" t="s">
        <v>113</v>
      </c>
      <c r="N12" s="1" t="s">
        <v>114</v>
      </c>
      <c r="O12" s="1" t="s">
        <v>115</v>
      </c>
    </row>
    <row r="13" s="1" customFormat="1" spans="1:15">
      <c r="A13" s="1" t="s">
        <v>15</v>
      </c>
      <c r="B13" s="1" t="s">
        <v>107</v>
      </c>
      <c r="C13" s="1" t="s">
        <v>27</v>
      </c>
      <c r="D13" s="1" t="s">
        <v>18</v>
      </c>
      <c r="F13" s="1" t="s">
        <v>108</v>
      </c>
      <c r="I13" s="1" t="s">
        <v>116</v>
      </c>
      <c r="J13" s="1" t="s">
        <v>110</v>
      </c>
      <c r="K13" s="1" t="s">
        <v>117</v>
      </c>
      <c r="L13" s="1" t="s">
        <v>118</v>
      </c>
      <c r="M13" s="1" t="s">
        <v>119</v>
      </c>
      <c r="N13" s="1" t="s">
        <v>120</v>
      </c>
      <c r="O13" s="1" t="s">
        <v>121</v>
      </c>
    </row>
    <row r="14" s="1" customFormat="1" spans="1:15">
      <c r="A14" s="1" t="s">
        <v>15</v>
      </c>
      <c r="B14" s="1" t="s">
        <v>122</v>
      </c>
      <c r="C14" s="1" t="s">
        <v>45</v>
      </c>
      <c r="D14" s="1" t="s">
        <v>123</v>
      </c>
      <c r="G14" s="1" t="e">
        <f>-ic</f>
        <v>#NAME?</v>
      </c>
      <c r="I14" s="1" t="s">
        <v>124</v>
      </c>
      <c r="J14" s="1" t="s">
        <v>125</v>
      </c>
      <c r="K14" s="1" t="s">
        <v>126</v>
      </c>
      <c r="L14" s="1" t="s">
        <v>127</v>
      </c>
      <c r="M14" s="1" t="s">
        <v>128</v>
      </c>
      <c r="N14" s="1" t="s">
        <v>129</v>
      </c>
      <c r="O14" s="1" t="s">
        <v>130</v>
      </c>
    </row>
    <row r="15" s="1" customFormat="1" spans="1:15">
      <c r="A15" s="1" t="s">
        <v>15</v>
      </c>
      <c r="B15" s="1" t="s">
        <v>122</v>
      </c>
      <c r="C15" s="1" t="s">
        <v>27</v>
      </c>
      <c r="D15" s="1" t="s">
        <v>123</v>
      </c>
      <c r="G15" s="1" t="e">
        <f>-ic</f>
        <v>#NAME?</v>
      </c>
      <c r="I15" s="1" t="s">
        <v>131</v>
      </c>
      <c r="J15" s="1" t="s">
        <v>132</v>
      </c>
      <c r="K15" s="1" t="s">
        <v>126</v>
      </c>
      <c r="L15" s="1" t="s">
        <v>133</v>
      </c>
      <c r="M15" s="1" t="s">
        <v>134</v>
      </c>
      <c r="N15" s="1" t="s">
        <v>135</v>
      </c>
      <c r="O15" s="1" t="s">
        <v>136</v>
      </c>
    </row>
    <row r="16" s="1" customFormat="1" spans="1:15">
      <c r="A16" s="1" t="s">
        <v>15</v>
      </c>
      <c r="B16" s="1" t="s">
        <v>137</v>
      </c>
      <c r="C16" s="1" t="s">
        <v>17</v>
      </c>
      <c r="D16" s="1" t="s">
        <v>138</v>
      </c>
      <c r="F16" s="1" t="s">
        <v>139</v>
      </c>
      <c r="G16" s="1" t="e">
        <f>-ate</f>
        <v>#NAME?</v>
      </c>
      <c r="I16" s="1" t="s">
        <v>140</v>
      </c>
      <c r="J16" s="1" t="s">
        <v>141</v>
      </c>
      <c r="K16" s="1" t="s">
        <v>142</v>
      </c>
      <c r="L16" s="1" t="s">
        <v>143</v>
      </c>
      <c r="M16" s="1" t="s">
        <v>144</v>
      </c>
      <c r="N16" s="1" t="s">
        <v>145</v>
      </c>
      <c r="O16" s="1" t="s">
        <v>146</v>
      </c>
    </row>
    <row r="17" s="1" customFormat="1" spans="1:15">
      <c r="A17" s="1" t="s">
        <v>15</v>
      </c>
      <c r="B17" s="1" t="s">
        <v>147</v>
      </c>
      <c r="C17" s="1" t="s">
        <v>27</v>
      </c>
      <c r="D17" s="1" t="s">
        <v>138</v>
      </c>
      <c r="F17" s="1" t="s">
        <v>148</v>
      </c>
      <c r="I17" s="1" t="s">
        <v>149</v>
      </c>
      <c r="J17" s="1" t="s">
        <v>150</v>
      </c>
      <c r="K17" s="1" t="s">
        <v>151</v>
      </c>
      <c r="L17" s="1" t="s">
        <v>152</v>
      </c>
      <c r="M17" s="1" t="s">
        <v>153</v>
      </c>
      <c r="N17" s="1" t="s">
        <v>154</v>
      </c>
      <c r="O17" s="1" t="s">
        <v>155</v>
      </c>
    </row>
    <row r="18" s="1" customFormat="1" spans="1:15">
      <c r="A18" s="1" t="s">
        <v>15</v>
      </c>
      <c r="B18" s="1" t="s">
        <v>147</v>
      </c>
      <c r="C18" s="1" t="s">
        <v>17</v>
      </c>
      <c r="D18" s="1" t="s">
        <v>138</v>
      </c>
      <c r="F18" s="1" t="s">
        <v>148</v>
      </c>
      <c r="I18" s="1" t="s">
        <v>156</v>
      </c>
      <c r="J18" s="1" t="s">
        <v>157</v>
      </c>
      <c r="K18" s="1" t="s">
        <v>158</v>
      </c>
      <c r="L18" s="1" t="s">
        <v>159</v>
      </c>
      <c r="M18" s="1" t="s">
        <v>160</v>
      </c>
      <c r="N18" s="1" t="s">
        <v>161</v>
      </c>
      <c r="O18" s="1" t="s">
        <v>162</v>
      </c>
    </row>
    <row r="19" s="1" customFormat="1" spans="1:15">
      <c r="A19" s="1" t="s">
        <v>15</v>
      </c>
      <c r="B19" s="1" t="s">
        <v>163</v>
      </c>
      <c r="C19" s="1" t="s">
        <v>17</v>
      </c>
      <c r="D19" s="1" t="s">
        <v>138</v>
      </c>
      <c r="F19" s="1" t="s">
        <v>164</v>
      </c>
      <c r="I19" s="1" t="s">
        <v>165</v>
      </c>
      <c r="J19" s="1" t="s">
        <v>166</v>
      </c>
      <c r="K19" s="1" t="s">
        <v>167</v>
      </c>
      <c r="L19" s="1" t="s">
        <v>168</v>
      </c>
      <c r="M19" s="1" t="s">
        <v>169</v>
      </c>
      <c r="N19" s="1" t="s">
        <v>170</v>
      </c>
      <c r="O19" s="1" t="s">
        <v>171</v>
      </c>
    </row>
    <row r="20" s="1" customFormat="1" spans="1:15">
      <c r="A20" s="1" t="s">
        <v>15</v>
      </c>
      <c r="B20" s="1" t="s">
        <v>172</v>
      </c>
      <c r="C20" s="1" t="s">
        <v>27</v>
      </c>
      <c r="D20" s="1" t="s">
        <v>138</v>
      </c>
      <c r="F20" s="1" t="s">
        <v>173</v>
      </c>
      <c r="I20" s="1" t="s">
        <v>174</v>
      </c>
      <c r="J20" s="1" t="s">
        <v>175</v>
      </c>
      <c r="K20" s="1" t="s">
        <v>176</v>
      </c>
      <c r="L20" s="1" t="s">
        <v>177</v>
      </c>
      <c r="M20" s="1" t="s">
        <v>178</v>
      </c>
      <c r="N20" s="1" t="s">
        <v>179</v>
      </c>
      <c r="O20" s="1" t="s">
        <v>180</v>
      </c>
    </row>
    <row r="21" s="1" customFormat="1" spans="1:15">
      <c r="A21" s="1" t="s">
        <v>15</v>
      </c>
      <c r="B21" s="1" t="s">
        <v>172</v>
      </c>
      <c r="C21" s="1" t="s">
        <v>17</v>
      </c>
      <c r="D21" s="1" t="s">
        <v>138</v>
      </c>
      <c r="F21" s="1" t="s">
        <v>173</v>
      </c>
      <c r="I21" s="1" t="s">
        <v>181</v>
      </c>
      <c r="J21" s="1" t="s">
        <v>182</v>
      </c>
      <c r="K21" s="1" t="s">
        <v>183</v>
      </c>
      <c r="L21" s="1" t="s">
        <v>184</v>
      </c>
      <c r="M21" s="1" t="s">
        <v>185</v>
      </c>
      <c r="N21" s="1" t="s">
        <v>186</v>
      </c>
      <c r="O21" s="1" t="s">
        <v>187</v>
      </c>
    </row>
    <row r="22" s="1" customFormat="1" spans="1:15">
      <c r="A22" s="1" t="s">
        <v>15</v>
      </c>
      <c r="B22" s="1" t="s">
        <v>188</v>
      </c>
      <c r="C22" s="1" t="s">
        <v>27</v>
      </c>
      <c r="D22" s="1" t="s">
        <v>138</v>
      </c>
      <c r="F22" s="1" t="s">
        <v>189</v>
      </c>
      <c r="G22" s="1" t="s">
        <v>190</v>
      </c>
      <c r="I22" s="1" t="s">
        <v>191</v>
      </c>
      <c r="J22" s="1" t="s">
        <v>192</v>
      </c>
      <c r="K22" s="1" t="s">
        <v>193</v>
      </c>
      <c r="L22" s="1" t="s">
        <v>194</v>
      </c>
      <c r="M22" s="1" t="s">
        <v>195</v>
      </c>
      <c r="N22" s="1" t="s">
        <v>196</v>
      </c>
      <c r="O22" s="1" t="s">
        <v>197</v>
      </c>
    </row>
    <row r="23" s="1" customFormat="1" spans="1:15">
      <c r="A23" s="1" t="s">
        <v>15</v>
      </c>
      <c r="B23" s="1" t="s">
        <v>198</v>
      </c>
      <c r="C23" s="1" t="s">
        <v>27</v>
      </c>
      <c r="D23" s="1" t="s">
        <v>138</v>
      </c>
      <c r="E23" s="1" t="s">
        <v>199</v>
      </c>
      <c r="F23" s="1" t="s">
        <v>200</v>
      </c>
      <c r="G23" s="1" t="s">
        <v>201</v>
      </c>
      <c r="I23" s="1" t="s">
        <v>202</v>
      </c>
      <c r="J23" s="1" t="s">
        <v>203</v>
      </c>
      <c r="K23" s="1" t="s">
        <v>204</v>
      </c>
      <c r="L23" s="1" t="s">
        <v>205</v>
      </c>
      <c r="M23" s="1" t="s">
        <v>206</v>
      </c>
      <c r="N23" s="1" t="s">
        <v>207</v>
      </c>
      <c r="O23" s="1" t="s">
        <v>208</v>
      </c>
    </row>
    <row r="24" s="1" customFormat="1" spans="1:15">
      <c r="A24" s="1" t="s">
        <v>15</v>
      </c>
      <c r="B24" s="1" t="s">
        <v>209</v>
      </c>
      <c r="C24" s="1" t="s">
        <v>17</v>
      </c>
      <c r="D24" s="1" t="s">
        <v>138</v>
      </c>
      <c r="F24" s="1" t="s">
        <v>210</v>
      </c>
      <c r="I24" s="1" t="s">
        <v>211</v>
      </c>
      <c r="J24" s="1" t="s">
        <v>212</v>
      </c>
      <c r="K24" s="1" t="s">
        <v>213</v>
      </c>
      <c r="L24" s="1" t="s">
        <v>214</v>
      </c>
      <c r="M24" s="1" t="s">
        <v>215</v>
      </c>
      <c r="N24" s="1" t="s">
        <v>216</v>
      </c>
      <c r="O24" s="1" t="s">
        <v>217</v>
      </c>
    </row>
    <row r="25" s="1" customFormat="1" spans="1:15">
      <c r="A25" s="1" t="s">
        <v>15</v>
      </c>
      <c r="B25" s="1" t="s">
        <v>218</v>
      </c>
      <c r="C25" s="1" t="s">
        <v>17</v>
      </c>
      <c r="D25" s="1" t="s">
        <v>138</v>
      </c>
      <c r="F25" s="1" t="s">
        <v>219</v>
      </c>
      <c r="I25" s="1" t="s">
        <v>220</v>
      </c>
      <c r="J25" s="1" t="s">
        <v>221</v>
      </c>
      <c r="K25" s="1" t="s">
        <v>222</v>
      </c>
      <c r="L25" s="1" t="s">
        <v>223</v>
      </c>
      <c r="M25" s="1" t="s">
        <v>224</v>
      </c>
      <c r="N25" s="1" t="s">
        <v>225</v>
      </c>
      <c r="O25" s="1" t="s">
        <v>226</v>
      </c>
    </row>
    <row r="26" s="1" customFormat="1" spans="1:15">
      <c r="A26" s="1" t="s">
        <v>15</v>
      </c>
      <c r="B26" s="1" t="s">
        <v>227</v>
      </c>
      <c r="C26" s="1" t="s">
        <v>17</v>
      </c>
      <c r="D26" s="1" t="s">
        <v>138</v>
      </c>
      <c r="F26" s="1" t="s">
        <v>228</v>
      </c>
      <c r="G26" s="1" t="e">
        <f>-ate</f>
        <v>#NAME?</v>
      </c>
      <c r="I26" s="1" t="s">
        <v>229</v>
      </c>
      <c r="J26" s="1" t="s">
        <v>230</v>
      </c>
      <c r="K26" s="1" t="s">
        <v>231</v>
      </c>
      <c r="L26" s="1" t="s">
        <v>232</v>
      </c>
      <c r="M26" s="1" t="s">
        <v>233</v>
      </c>
      <c r="N26" s="1" t="s">
        <v>234</v>
      </c>
      <c r="O26" s="1" t="s">
        <v>235</v>
      </c>
    </row>
    <row r="27" s="1" customFormat="1" spans="1:15">
      <c r="A27" s="1" t="s">
        <v>15</v>
      </c>
      <c r="B27" s="1" t="s">
        <v>236</v>
      </c>
      <c r="C27" s="1" t="s">
        <v>45</v>
      </c>
      <c r="D27" s="1" t="s">
        <v>138</v>
      </c>
      <c r="F27" s="1" t="s">
        <v>237</v>
      </c>
      <c r="G27" s="1" t="e">
        <f>-ate</f>
        <v>#NAME?</v>
      </c>
      <c r="I27" s="1" t="s">
        <v>238</v>
      </c>
      <c r="J27" s="1" t="s">
        <v>239</v>
      </c>
      <c r="K27" s="1" t="s">
        <v>240</v>
      </c>
      <c r="L27" s="1" t="s">
        <v>241</v>
      </c>
      <c r="M27" s="1" t="s">
        <v>242</v>
      </c>
      <c r="N27" s="1" t="s">
        <v>243</v>
      </c>
      <c r="O27" s="1" t="s">
        <v>244</v>
      </c>
    </row>
    <row r="28" s="1" customFormat="1" spans="1:15">
      <c r="A28" s="1" t="s">
        <v>15</v>
      </c>
      <c r="B28" s="1" t="s">
        <v>245</v>
      </c>
      <c r="C28" s="1" t="s">
        <v>17</v>
      </c>
      <c r="D28" s="1" t="s">
        <v>138</v>
      </c>
      <c r="F28" s="1" t="s">
        <v>246</v>
      </c>
      <c r="I28" s="1" t="s">
        <v>247</v>
      </c>
      <c r="J28" s="1" t="s">
        <v>248</v>
      </c>
      <c r="K28" s="1" t="s">
        <v>249</v>
      </c>
      <c r="L28" s="1" t="s">
        <v>250</v>
      </c>
      <c r="M28" s="1" t="s">
        <v>251</v>
      </c>
      <c r="N28" s="1" t="s">
        <v>252</v>
      </c>
      <c r="O28" s="1" t="s">
        <v>253</v>
      </c>
    </row>
    <row r="29" s="1" customFormat="1" spans="1:15">
      <c r="A29" s="1" t="s">
        <v>15</v>
      </c>
      <c r="B29" s="1" t="s">
        <v>254</v>
      </c>
      <c r="C29" s="1" t="s">
        <v>45</v>
      </c>
      <c r="D29" s="1" t="s">
        <v>138</v>
      </c>
      <c r="F29" s="1" t="s">
        <v>255</v>
      </c>
      <c r="G29" s="1" t="s">
        <v>256</v>
      </c>
      <c r="I29" s="1" t="s">
        <v>257</v>
      </c>
      <c r="J29" s="1" t="s">
        <v>258</v>
      </c>
      <c r="K29" s="1" t="s">
        <v>259</v>
      </c>
      <c r="L29" s="1" t="s">
        <v>260</v>
      </c>
      <c r="M29" s="1" t="s">
        <v>261</v>
      </c>
      <c r="N29" s="1" t="s">
        <v>262</v>
      </c>
      <c r="O29" s="1" t="s">
        <v>263</v>
      </c>
    </row>
    <row r="30" s="1" customFormat="1" spans="1:15">
      <c r="A30" s="1" t="s">
        <v>15</v>
      </c>
      <c r="B30" s="1" t="s">
        <v>264</v>
      </c>
      <c r="C30" s="1" t="s">
        <v>17</v>
      </c>
      <c r="D30" s="1" t="s">
        <v>138</v>
      </c>
      <c r="F30" s="1" t="s">
        <v>265</v>
      </c>
      <c r="G30" s="1" t="s">
        <v>266</v>
      </c>
      <c r="I30" s="1" t="s">
        <v>267</v>
      </c>
      <c r="J30" s="1" t="s">
        <v>268</v>
      </c>
      <c r="K30" s="1" t="s">
        <v>269</v>
      </c>
      <c r="L30" s="1" t="s">
        <v>270</v>
      </c>
      <c r="M30" s="1" t="s">
        <v>271</v>
      </c>
      <c r="N30" s="1" t="s">
        <v>272</v>
      </c>
      <c r="O30" s="1" t="s">
        <v>273</v>
      </c>
    </row>
    <row r="31" s="1" customFormat="1" spans="1:15">
      <c r="A31" s="1" t="s">
        <v>15</v>
      </c>
      <c r="B31" s="1" t="s">
        <v>274</v>
      </c>
      <c r="C31" s="1" t="s">
        <v>17</v>
      </c>
      <c r="D31" s="1" t="s">
        <v>138</v>
      </c>
      <c r="F31" s="1" t="s">
        <v>275</v>
      </c>
      <c r="I31" s="1" t="s">
        <v>276</v>
      </c>
      <c r="J31" s="1" t="s">
        <v>277</v>
      </c>
      <c r="K31" s="1" t="s">
        <v>278</v>
      </c>
      <c r="L31" s="1" t="s">
        <v>279</v>
      </c>
      <c r="M31" s="1" t="s">
        <v>280</v>
      </c>
      <c r="N31" s="1" t="s">
        <v>281</v>
      </c>
      <c r="O31" s="1" t="s">
        <v>282</v>
      </c>
    </row>
    <row r="32" s="1" customFormat="1" spans="1:15">
      <c r="A32" s="1" t="s">
        <v>15</v>
      </c>
      <c r="B32" s="1" t="s">
        <v>283</v>
      </c>
      <c r="C32" s="1" t="s">
        <v>27</v>
      </c>
      <c r="D32" s="1" t="s">
        <v>138</v>
      </c>
      <c r="F32" s="1" t="s">
        <v>284</v>
      </c>
      <c r="G32" s="1" t="s">
        <v>285</v>
      </c>
      <c r="I32" s="1" t="s">
        <v>286</v>
      </c>
      <c r="J32" s="1" t="s">
        <v>287</v>
      </c>
      <c r="K32" s="1" t="s">
        <v>288</v>
      </c>
      <c r="L32" s="1" t="s">
        <v>289</v>
      </c>
      <c r="M32" s="1" t="s">
        <v>290</v>
      </c>
      <c r="N32" s="1" t="s">
        <v>291</v>
      </c>
      <c r="O32" s="1" t="s">
        <v>292</v>
      </c>
    </row>
    <row r="33" s="1" customFormat="1" spans="1:15">
      <c r="A33" s="1" t="s">
        <v>15</v>
      </c>
      <c r="B33" s="1" t="s">
        <v>293</v>
      </c>
      <c r="C33" s="1" t="s">
        <v>17</v>
      </c>
      <c r="D33" s="1" t="s">
        <v>294</v>
      </c>
      <c r="F33" s="1" t="s">
        <v>295</v>
      </c>
      <c r="I33" s="1" t="s">
        <v>296</v>
      </c>
      <c r="J33" s="1" t="s">
        <v>297</v>
      </c>
      <c r="K33" s="1" t="s">
        <v>298</v>
      </c>
      <c r="L33" s="1" t="s">
        <v>299</v>
      </c>
      <c r="M33" s="1" t="s">
        <v>300</v>
      </c>
      <c r="N33" s="1" t="s">
        <v>301</v>
      </c>
      <c r="O33" s="1" t="s">
        <v>302</v>
      </c>
    </row>
    <row r="34" s="1" customFormat="1" spans="1:15">
      <c r="A34" s="1" t="s">
        <v>15</v>
      </c>
      <c r="B34" s="1" t="s">
        <v>303</v>
      </c>
      <c r="C34" s="1" t="s">
        <v>45</v>
      </c>
      <c r="D34" s="1" t="s">
        <v>294</v>
      </c>
      <c r="F34" s="1" t="s">
        <v>304</v>
      </c>
      <c r="G34" s="1" t="s">
        <v>256</v>
      </c>
      <c r="I34" s="1" t="s">
        <v>305</v>
      </c>
      <c r="J34" s="1" t="s">
        <v>306</v>
      </c>
      <c r="K34" s="1" t="s">
        <v>307</v>
      </c>
      <c r="L34" s="1" t="s">
        <v>308</v>
      </c>
      <c r="M34" s="1" t="s">
        <v>309</v>
      </c>
      <c r="N34" s="1" t="s">
        <v>310</v>
      </c>
      <c r="O34" s="1" t="s">
        <v>311</v>
      </c>
    </row>
    <row r="35" s="1" customFormat="1" spans="1:15">
      <c r="A35" s="1" t="s">
        <v>15</v>
      </c>
      <c r="B35" s="1" t="s">
        <v>312</v>
      </c>
      <c r="C35" s="1" t="s">
        <v>27</v>
      </c>
      <c r="F35" s="1" t="s">
        <v>313</v>
      </c>
      <c r="G35" s="1" t="s">
        <v>314</v>
      </c>
      <c r="I35" s="1" t="s">
        <v>315</v>
      </c>
      <c r="J35" s="1" t="s">
        <v>316</v>
      </c>
      <c r="K35" s="1" t="s">
        <v>317</v>
      </c>
      <c r="L35" s="1" t="s">
        <v>318</v>
      </c>
      <c r="M35" s="1" t="s">
        <v>319</v>
      </c>
      <c r="N35" s="1" t="s">
        <v>320</v>
      </c>
      <c r="O35" s="1" t="s">
        <v>321</v>
      </c>
    </row>
    <row r="36" s="1" customFormat="1" spans="1:15">
      <c r="A36" s="1" t="s">
        <v>15</v>
      </c>
      <c r="B36" s="1" t="s">
        <v>322</v>
      </c>
      <c r="C36" s="1" t="s">
        <v>45</v>
      </c>
      <c r="D36" s="1" t="s">
        <v>294</v>
      </c>
      <c r="F36" s="1" t="s">
        <v>323</v>
      </c>
      <c r="G36" s="1" t="s">
        <v>324</v>
      </c>
      <c r="I36" s="1" t="s">
        <v>325</v>
      </c>
      <c r="J36" s="1" t="s">
        <v>326</v>
      </c>
      <c r="K36" s="1" t="s">
        <v>327</v>
      </c>
      <c r="L36" s="1" t="s">
        <v>328</v>
      </c>
      <c r="M36" s="1" t="s">
        <v>329</v>
      </c>
      <c r="N36" s="1" t="s">
        <v>330</v>
      </c>
      <c r="O36" s="1" t="s">
        <v>331</v>
      </c>
    </row>
    <row r="37" s="1" customFormat="1" spans="1:15">
      <c r="A37" s="1" t="s">
        <v>15</v>
      </c>
      <c r="B37" s="1" t="s">
        <v>332</v>
      </c>
      <c r="C37" s="1" t="s">
        <v>17</v>
      </c>
      <c r="D37" s="1" t="s">
        <v>294</v>
      </c>
      <c r="F37" s="1" t="s">
        <v>333</v>
      </c>
      <c r="I37" s="1" t="s">
        <v>334</v>
      </c>
      <c r="J37" s="1" t="s">
        <v>335</v>
      </c>
      <c r="K37" s="1" t="s">
        <v>336</v>
      </c>
      <c r="L37" s="1" t="s">
        <v>337</v>
      </c>
      <c r="M37" s="1" t="s">
        <v>338</v>
      </c>
      <c r="N37" s="1" t="s">
        <v>339</v>
      </c>
      <c r="O37" s="1" t="s">
        <v>340</v>
      </c>
    </row>
    <row r="38" s="1" customFormat="1" spans="1:15">
      <c r="A38" s="1" t="s">
        <v>15</v>
      </c>
      <c r="B38" s="1" t="s">
        <v>341</v>
      </c>
      <c r="C38" s="1" t="s">
        <v>27</v>
      </c>
      <c r="D38" s="1" t="s">
        <v>294</v>
      </c>
      <c r="F38" s="1" t="s">
        <v>342</v>
      </c>
      <c r="G38" s="1" t="s">
        <v>201</v>
      </c>
      <c r="I38" s="1" t="s">
        <v>343</v>
      </c>
      <c r="J38" s="1" t="s">
        <v>344</v>
      </c>
      <c r="K38" s="1" t="s">
        <v>345</v>
      </c>
      <c r="L38" s="1" t="s">
        <v>346</v>
      </c>
      <c r="M38" s="1" t="s">
        <v>347</v>
      </c>
      <c r="N38" s="1" t="s">
        <v>348</v>
      </c>
      <c r="O38" s="1" t="s">
        <v>349</v>
      </c>
    </row>
    <row r="39" s="1" customFormat="1" spans="1:15">
      <c r="A39" s="1" t="s">
        <v>15</v>
      </c>
      <c r="B39" s="1" t="s">
        <v>350</v>
      </c>
      <c r="C39" s="1" t="s">
        <v>45</v>
      </c>
      <c r="D39" s="1" t="s">
        <v>294</v>
      </c>
      <c r="F39" s="1" t="s">
        <v>351</v>
      </c>
      <c r="G39" s="1" t="e">
        <f>-able</f>
        <v>#NAME?</v>
      </c>
      <c r="I39" s="1" t="s">
        <v>352</v>
      </c>
      <c r="J39" s="1" t="s">
        <v>353</v>
      </c>
      <c r="K39" s="1" t="s">
        <v>354</v>
      </c>
      <c r="L39" s="1" t="s">
        <v>355</v>
      </c>
      <c r="M39" s="1" t="s">
        <v>356</v>
      </c>
      <c r="N39" s="1" t="s">
        <v>357</v>
      </c>
      <c r="O39" s="1" t="s">
        <v>358</v>
      </c>
    </row>
    <row r="40" s="1" customFormat="1" spans="1:15">
      <c r="A40" s="1" t="s">
        <v>15</v>
      </c>
      <c r="B40" s="1" t="s">
        <v>359</v>
      </c>
      <c r="C40" s="1" t="s">
        <v>17</v>
      </c>
      <c r="D40" s="1" t="s">
        <v>294</v>
      </c>
      <c r="F40" s="1" t="s">
        <v>360</v>
      </c>
      <c r="I40" s="1" t="s">
        <v>361</v>
      </c>
      <c r="J40" s="1" t="s">
        <v>362</v>
      </c>
      <c r="K40" s="1" t="s">
        <v>363</v>
      </c>
      <c r="L40" s="1" t="s">
        <v>364</v>
      </c>
      <c r="M40" s="1" t="s">
        <v>365</v>
      </c>
      <c r="N40" s="1" t="s">
        <v>366</v>
      </c>
      <c r="O40" s="1" t="s">
        <v>367</v>
      </c>
    </row>
    <row r="41" s="1" customFormat="1" spans="1:15">
      <c r="A41" s="1" t="s">
        <v>15</v>
      </c>
      <c r="B41" s="1" t="s">
        <v>368</v>
      </c>
      <c r="C41" s="1" t="s">
        <v>17</v>
      </c>
      <c r="D41" s="1" t="s">
        <v>294</v>
      </c>
      <c r="F41" s="1" t="s">
        <v>369</v>
      </c>
      <c r="I41" s="1" t="s">
        <v>370</v>
      </c>
      <c r="J41" s="1" t="s">
        <v>371</v>
      </c>
      <c r="K41" s="1" t="s">
        <v>372</v>
      </c>
      <c r="L41" s="1" t="s">
        <v>373</v>
      </c>
      <c r="M41" s="1" t="s">
        <v>374</v>
      </c>
      <c r="N41" s="1" t="s">
        <v>375</v>
      </c>
      <c r="O41" s="1" t="s">
        <v>376</v>
      </c>
    </row>
    <row r="42" s="1" customFormat="1" spans="1:15">
      <c r="A42" s="1" t="s">
        <v>15</v>
      </c>
      <c r="B42" s="1" t="s">
        <v>377</v>
      </c>
      <c r="C42" s="1" t="s">
        <v>17</v>
      </c>
      <c r="D42" s="1" t="s">
        <v>294</v>
      </c>
      <c r="F42" s="1" t="s">
        <v>378</v>
      </c>
      <c r="I42" s="1" t="s">
        <v>379</v>
      </c>
      <c r="J42" s="1" t="s">
        <v>380</v>
      </c>
      <c r="K42" s="1" t="s">
        <v>381</v>
      </c>
      <c r="L42" s="1" t="s">
        <v>382</v>
      </c>
      <c r="M42" s="1" t="s">
        <v>383</v>
      </c>
      <c r="N42" s="1" t="s">
        <v>384</v>
      </c>
      <c r="O42" s="1" t="s">
        <v>385</v>
      </c>
    </row>
    <row r="43" s="1" customFormat="1" spans="1:15">
      <c r="A43" s="1" t="s">
        <v>15</v>
      </c>
      <c r="B43" s="1" t="s">
        <v>377</v>
      </c>
      <c r="C43" s="1" t="s">
        <v>27</v>
      </c>
      <c r="D43" s="1" t="s">
        <v>294</v>
      </c>
      <c r="F43" s="1" t="s">
        <v>378</v>
      </c>
      <c r="I43" s="1" t="s">
        <v>386</v>
      </c>
      <c r="J43" s="1" t="s">
        <v>387</v>
      </c>
      <c r="K43" s="1" t="s">
        <v>388</v>
      </c>
      <c r="L43" s="1" t="s">
        <v>389</v>
      </c>
      <c r="M43" s="1" t="s">
        <v>390</v>
      </c>
      <c r="N43" s="1" t="s">
        <v>391</v>
      </c>
      <c r="O43" s="1" t="s">
        <v>392</v>
      </c>
    </row>
    <row r="44" s="1" customFormat="1" spans="1:15">
      <c r="A44" s="1" t="s">
        <v>15</v>
      </c>
      <c r="B44" s="1" t="s">
        <v>393</v>
      </c>
      <c r="C44" s="1" t="s">
        <v>27</v>
      </c>
      <c r="D44" s="1" t="s">
        <v>294</v>
      </c>
      <c r="F44" s="1" t="s">
        <v>394</v>
      </c>
      <c r="G44" s="1" t="e">
        <f>-age</f>
        <v>#NAME?</v>
      </c>
      <c r="I44" s="1" t="s">
        <v>395</v>
      </c>
      <c r="J44" s="1" t="s">
        <v>396</v>
      </c>
      <c r="K44" s="1" t="s">
        <v>397</v>
      </c>
      <c r="L44" s="1" t="s">
        <v>398</v>
      </c>
      <c r="M44" s="1" t="s">
        <v>399</v>
      </c>
      <c r="N44" s="1" t="s">
        <v>400</v>
      </c>
      <c r="O44" s="1" t="s">
        <v>401</v>
      </c>
    </row>
    <row r="45" s="1" customFormat="1" spans="1:15">
      <c r="A45" s="1" t="s">
        <v>15</v>
      </c>
      <c r="B45" s="1" t="s">
        <v>402</v>
      </c>
      <c r="C45" s="1" t="s">
        <v>27</v>
      </c>
      <c r="D45" s="1" t="s">
        <v>294</v>
      </c>
      <c r="F45" s="1" t="s">
        <v>403</v>
      </c>
      <c r="I45" s="1" t="s">
        <v>404</v>
      </c>
      <c r="J45" s="1" t="s">
        <v>405</v>
      </c>
      <c r="K45" s="1" t="s">
        <v>406</v>
      </c>
      <c r="L45" s="1" t="s">
        <v>407</v>
      </c>
      <c r="M45" s="1" t="s">
        <v>408</v>
      </c>
      <c r="N45" s="1" t="s">
        <v>409</v>
      </c>
      <c r="O45" s="1" t="s">
        <v>410</v>
      </c>
    </row>
    <row r="46" s="1" customFormat="1" spans="1:15">
      <c r="A46" s="1" t="s">
        <v>15</v>
      </c>
      <c r="B46" s="1" t="s">
        <v>402</v>
      </c>
      <c r="C46" s="1" t="s">
        <v>17</v>
      </c>
      <c r="D46" s="1" t="s">
        <v>294</v>
      </c>
      <c r="F46" s="1" t="s">
        <v>403</v>
      </c>
      <c r="I46" s="1" t="s">
        <v>411</v>
      </c>
      <c r="J46" s="1" t="s">
        <v>412</v>
      </c>
      <c r="K46" s="1" t="s">
        <v>406</v>
      </c>
      <c r="L46" s="1" t="s">
        <v>413</v>
      </c>
      <c r="M46" s="1" t="s">
        <v>414</v>
      </c>
      <c r="N46" s="1" t="s">
        <v>415</v>
      </c>
      <c r="O46" s="1" t="s">
        <v>416</v>
      </c>
    </row>
    <row r="47" s="1" customFormat="1" spans="1:15">
      <c r="A47" s="1" t="s">
        <v>15</v>
      </c>
      <c r="B47" s="1" t="s">
        <v>417</v>
      </c>
      <c r="C47" s="1" t="s">
        <v>17</v>
      </c>
      <c r="D47" s="1" t="s">
        <v>294</v>
      </c>
      <c r="F47" s="1" t="s">
        <v>418</v>
      </c>
      <c r="G47" s="1" t="s">
        <v>419</v>
      </c>
      <c r="I47" s="1" t="s">
        <v>420</v>
      </c>
      <c r="J47" s="1" t="s">
        <v>421</v>
      </c>
      <c r="K47" s="1" t="s">
        <v>422</v>
      </c>
      <c r="L47" s="1" t="s">
        <v>423</v>
      </c>
      <c r="M47" s="1" t="s">
        <v>424</v>
      </c>
      <c r="N47" s="1" t="s">
        <v>425</v>
      </c>
      <c r="O47" s="1" t="s">
        <v>426</v>
      </c>
    </row>
    <row r="48" s="1" customFormat="1" spans="1:15">
      <c r="A48" s="1" t="s">
        <v>15</v>
      </c>
      <c r="B48" s="1" t="s">
        <v>427</v>
      </c>
      <c r="C48" s="1" t="s">
        <v>27</v>
      </c>
      <c r="D48" s="1" t="s">
        <v>294</v>
      </c>
      <c r="F48" s="1" t="s">
        <v>428</v>
      </c>
      <c r="G48" s="1" t="s">
        <v>429</v>
      </c>
      <c r="I48" s="1" t="s">
        <v>430</v>
      </c>
      <c r="J48" s="1" t="s">
        <v>431</v>
      </c>
      <c r="K48" s="1" t="s">
        <v>432</v>
      </c>
      <c r="L48" s="1" t="s">
        <v>433</v>
      </c>
      <c r="M48" s="1" t="s">
        <v>434</v>
      </c>
      <c r="N48" s="1" t="s">
        <v>435</v>
      </c>
      <c r="O48" s="1" t="s">
        <v>436</v>
      </c>
    </row>
    <row r="49" s="1" customFormat="1" spans="1:15">
      <c r="A49" s="1" t="s">
        <v>15</v>
      </c>
      <c r="B49" s="1" t="s">
        <v>437</v>
      </c>
      <c r="C49" s="1" t="s">
        <v>17</v>
      </c>
      <c r="D49" s="1" t="s">
        <v>294</v>
      </c>
      <c r="F49" s="1" t="s">
        <v>438</v>
      </c>
      <c r="G49" s="1" t="s">
        <v>324</v>
      </c>
      <c r="I49" s="1" t="s">
        <v>439</v>
      </c>
      <c r="J49" s="1" t="s">
        <v>440</v>
      </c>
      <c r="K49" s="1" t="s">
        <v>441</v>
      </c>
      <c r="L49" s="1" t="s">
        <v>442</v>
      </c>
      <c r="M49" s="1" t="s">
        <v>443</v>
      </c>
      <c r="N49" s="1" t="s">
        <v>444</v>
      </c>
      <c r="O49" s="1" t="s">
        <v>445</v>
      </c>
    </row>
    <row r="50" s="1" customFormat="1" spans="1:15">
      <c r="A50" s="1" t="s">
        <v>15</v>
      </c>
      <c r="B50" s="1" t="s">
        <v>437</v>
      </c>
      <c r="C50" s="1" t="s">
        <v>27</v>
      </c>
      <c r="D50" s="1" t="s">
        <v>294</v>
      </c>
      <c r="F50" s="1" t="s">
        <v>438</v>
      </c>
      <c r="G50" s="1" t="s">
        <v>324</v>
      </c>
      <c r="I50" s="1" t="s">
        <v>446</v>
      </c>
      <c r="J50" s="1" t="s">
        <v>447</v>
      </c>
      <c r="K50" s="1" t="s">
        <v>448</v>
      </c>
      <c r="L50" s="1" t="s">
        <v>449</v>
      </c>
      <c r="M50" s="1" t="s">
        <v>450</v>
      </c>
      <c r="N50" s="1" t="s">
        <v>451</v>
      </c>
      <c r="O50" s="1" t="s">
        <v>452</v>
      </c>
    </row>
    <row r="51" s="1" customFormat="1" spans="1:15">
      <c r="A51" s="1" t="s">
        <v>15</v>
      </c>
      <c r="B51" s="1" t="s">
        <v>453</v>
      </c>
      <c r="C51" s="1" t="s">
        <v>17</v>
      </c>
      <c r="D51" s="1" t="s">
        <v>454</v>
      </c>
      <c r="F51" s="1" t="s">
        <v>455</v>
      </c>
      <c r="I51" s="1" t="s">
        <v>456</v>
      </c>
      <c r="J51" s="1" t="s">
        <v>457</v>
      </c>
      <c r="K51" s="1" t="s">
        <v>458</v>
      </c>
      <c r="L51" s="1" t="s">
        <v>459</v>
      </c>
      <c r="M51" s="1" t="s">
        <v>460</v>
      </c>
      <c r="N51" s="1" t="s">
        <v>461</v>
      </c>
      <c r="O51" s="1" t="s">
        <v>462</v>
      </c>
    </row>
    <row r="52" s="1" customFormat="1" spans="1:15">
      <c r="A52" s="1" t="s">
        <v>15</v>
      </c>
      <c r="B52" s="1" t="s">
        <v>463</v>
      </c>
      <c r="C52" s="1" t="s">
        <v>27</v>
      </c>
      <c r="D52" s="1" t="s">
        <v>454</v>
      </c>
      <c r="F52" s="1" t="s">
        <v>455</v>
      </c>
      <c r="G52" s="1" t="s">
        <v>285</v>
      </c>
      <c r="I52" s="1" t="s">
        <v>464</v>
      </c>
      <c r="J52" s="1" t="s">
        <v>465</v>
      </c>
      <c r="K52" s="1" t="s">
        <v>466</v>
      </c>
      <c r="L52" s="1" t="s">
        <v>467</v>
      </c>
      <c r="M52" s="1" t="s">
        <v>468</v>
      </c>
      <c r="N52" s="1" t="s">
        <v>469</v>
      </c>
      <c r="O52" s="1" t="s">
        <v>470</v>
      </c>
    </row>
    <row r="53" s="1" customFormat="1" spans="1:15">
      <c r="A53" s="1" t="s">
        <v>15</v>
      </c>
      <c r="B53" s="1" t="s">
        <v>471</v>
      </c>
      <c r="C53" s="1" t="s">
        <v>17</v>
      </c>
      <c r="D53" s="1" t="s">
        <v>454</v>
      </c>
      <c r="F53" s="1" t="s">
        <v>472</v>
      </c>
      <c r="I53" s="1" t="s">
        <v>473</v>
      </c>
      <c r="J53" s="1" t="s">
        <v>474</v>
      </c>
      <c r="K53" s="1" t="s">
        <v>475</v>
      </c>
      <c r="L53" s="1" t="s">
        <v>476</v>
      </c>
      <c r="M53" s="1" t="s">
        <v>477</v>
      </c>
      <c r="N53" s="1" t="s">
        <v>478</v>
      </c>
      <c r="O53" s="1" t="s">
        <v>479</v>
      </c>
    </row>
    <row r="54" s="1" customFormat="1" spans="1:15">
      <c r="A54" s="1" t="s">
        <v>15</v>
      </c>
      <c r="B54" s="1" t="s">
        <v>480</v>
      </c>
      <c r="C54" s="1" t="s">
        <v>45</v>
      </c>
      <c r="D54" s="1" t="s">
        <v>481</v>
      </c>
      <c r="F54" s="1" t="s">
        <v>482</v>
      </c>
      <c r="G54" s="1" t="s">
        <v>483</v>
      </c>
      <c r="I54" s="1" t="s">
        <v>484</v>
      </c>
      <c r="J54" s="1" t="s">
        <v>485</v>
      </c>
      <c r="K54" s="1" t="s">
        <v>486</v>
      </c>
      <c r="L54" s="1" t="s">
        <v>487</v>
      </c>
      <c r="M54" s="1" t="s">
        <v>488</v>
      </c>
      <c r="N54" s="1" t="s">
        <v>489</v>
      </c>
      <c r="O54" s="1" t="s">
        <v>490</v>
      </c>
    </row>
    <row r="55" s="1" customFormat="1" spans="1:15">
      <c r="A55" s="1" t="s">
        <v>15</v>
      </c>
      <c r="B55" s="1" t="s">
        <v>491</v>
      </c>
      <c r="C55" s="1" t="s">
        <v>27</v>
      </c>
      <c r="D55" s="1" t="s">
        <v>492</v>
      </c>
      <c r="F55" s="1" t="s">
        <v>493</v>
      </c>
      <c r="G55" s="1" t="s">
        <v>494</v>
      </c>
      <c r="I55" s="1" t="s">
        <v>495</v>
      </c>
      <c r="J55" s="1" t="s">
        <v>496</v>
      </c>
      <c r="K55" s="1" t="s">
        <v>497</v>
      </c>
      <c r="L55" s="1" t="s">
        <v>498</v>
      </c>
      <c r="M55" s="1" t="s">
        <v>499</v>
      </c>
      <c r="N55" s="1" t="s">
        <v>500</v>
      </c>
      <c r="O55" s="1" t="s">
        <v>501</v>
      </c>
    </row>
    <row r="56" s="1" customFormat="1" spans="1:15">
      <c r="A56" s="1" t="s">
        <v>15</v>
      </c>
      <c r="B56" s="1" t="s">
        <v>502</v>
      </c>
      <c r="C56" s="1" t="s">
        <v>17</v>
      </c>
      <c r="J56" s="1" t="s">
        <v>503</v>
      </c>
      <c r="K56" s="1" t="s">
        <v>504</v>
      </c>
      <c r="L56" s="1" t="s">
        <v>505</v>
      </c>
      <c r="M56" s="1" t="s">
        <v>506</v>
      </c>
      <c r="N56" s="1" t="s">
        <v>507</v>
      </c>
      <c r="O56" s="1" t="s">
        <v>508</v>
      </c>
    </row>
    <row r="57" s="1" customFormat="1" spans="1:15">
      <c r="A57" s="1" t="s">
        <v>15</v>
      </c>
      <c r="B57" s="1" t="s">
        <v>502</v>
      </c>
      <c r="C57" s="1" t="s">
        <v>27</v>
      </c>
      <c r="J57" s="1" t="s">
        <v>503</v>
      </c>
      <c r="K57" s="1" t="s">
        <v>504</v>
      </c>
      <c r="L57" s="1" t="s">
        <v>509</v>
      </c>
      <c r="M57" s="1" t="s">
        <v>510</v>
      </c>
      <c r="N57" s="1" t="s">
        <v>511</v>
      </c>
      <c r="O57" s="1" t="s">
        <v>512</v>
      </c>
    </row>
    <row r="58" s="1" customFormat="1" spans="1:15">
      <c r="A58" s="1" t="s">
        <v>15</v>
      </c>
      <c r="B58" s="1" t="s">
        <v>513</v>
      </c>
      <c r="C58" s="1" t="s">
        <v>27</v>
      </c>
      <c r="I58" s="1" t="s">
        <v>514</v>
      </c>
      <c r="J58" s="1" t="s">
        <v>515</v>
      </c>
      <c r="K58" s="1" t="s">
        <v>516</v>
      </c>
      <c r="L58" s="1" t="s">
        <v>517</v>
      </c>
      <c r="M58" s="1" t="s">
        <v>518</v>
      </c>
      <c r="N58" s="1" t="s">
        <v>519</v>
      </c>
      <c r="O58" s="1" t="s">
        <v>520</v>
      </c>
    </row>
    <row r="59" s="1" customFormat="1" spans="1:15">
      <c r="A59" s="1" t="s">
        <v>15</v>
      </c>
      <c r="B59" s="1" t="s">
        <v>521</v>
      </c>
      <c r="C59" s="1" t="s">
        <v>27</v>
      </c>
      <c r="D59" s="1" t="s">
        <v>522</v>
      </c>
      <c r="F59" s="1" t="s">
        <v>523</v>
      </c>
      <c r="I59" s="1" t="s">
        <v>524</v>
      </c>
      <c r="J59" s="1" t="s">
        <v>525</v>
      </c>
      <c r="K59" s="1" t="s">
        <v>526</v>
      </c>
      <c r="L59" s="1" t="s">
        <v>527</v>
      </c>
      <c r="M59" s="1" t="s">
        <v>528</v>
      </c>
      <c r="N59" s="1" t="s">
        <v>529</v>
      </c>
      <c r="O59" s="1" t="s">
        <v>530</v>
      </c>
    </row>
    <row r="60" s="1" customFormat="1" spans="1:15">
      <c r="A60" s="1" t="s">
        <v>15</v>
      </c>
      <c r="B60" s="1" t="s">
        <v>521</v>
      </c>
      <c r="C60" s="1" t="s">
        <v>17</v>
      </c>
      <c r="D60" s="1" t="s">
        <v>522</v>
      </c>
      <c r="F60" s="1" t="s">
        <v>523</v>
      </c>
      <c r="I60" s="1" t="s">
        <v>531</v>
      </c>
      <c r="J60" s="1" t="s">
        <v>532</v>
      </c>
      <c r="K60" s="1" t="s">
        <v>526</v>
      </c>
      <c r="L60" s="1" t="s">
        <v>533</v>
      </c>
      <c r="M60" s="1" t="s">
        <v>534</v>
      </c>
      <c r="N60" s="1" t="s">
        <v>535</v>
      </c>
      <c r="O60" s="1" t="s">
        <v>536</v>
      </c>
    </row>
    <row r="61" s="1" customFormat="1" spans="1:15">
      <c r="A61" s="1" t="s">
        <v>15</v>
      </c>
      <c r="B61" s="1" t="s">
        <v>537</v>
      </c>
      <c r="C61" s="1" t="s">
        <v>27</v>
      </c>
      <c r="J61" s="1" t="s">
        <v>538</v>
      </c>
      <c r="K61" s="1" t="s">
        <v>539</v>
      </c>
      <c r="L61" s="1" t="s">
        <v>540</v>
      </c>
      <c r="M61" s="1" t="s">
        <v>541</v>
      </c>
      <c r="N61" s="1" t="s">
        <v>542</v>
      </c>
      <c r="O61" s="1" t="s">
        <v>543</v>
      </c>
    </row>
    <row r="62" s="1" customFormat="1" spans="1:15">
      <c r="A62" s="1" t="s">
        <v>15</v>
      </c>
      <c r="B62" s="1" t="s">
        <v>544</v>
      </c>
      <c r="C62" s="1" t="s">
        <v>27</v>
      </c>
      <c r="J62" s="1" t="s">
        <v>545</v>
      </c>
      <c r="K62" s="1" t="s">
        <v>546</v>
      </c>
      <c r="L62" s="1" t="s">
        <v>547</v>
      </c>
      <c r="M62" s="1" t="s">
        <v>548</v>
      </c>
      <c r="N62" s="1" t="s">
        <v>549</v>
      </c>
      <c r="O62" s="1" t="s">
        <v>550</v>
      </c>
    </row>
    <row r="63" s="1" customFormat="1" spans="1:15">
      <c r="A63" s="1" t="s">
        <v>15</v>
      </c>
      <c r="B63" s="1" t="s">
        <v>551</v>
      </c>
      <c r="C63" s="1" t="s">
        <v>45</v>
      </c>
      <c r="F63" s="1" t="s">
        <v>552</v>
      </c>
      <c r="G63" s="1" t="e">
        <f>-native</f>
        <v>#NAME?</v>
      </c>
      <c r="I63" s="1" t="s">
        <v>553</v>
      </c>
      <c r="J63" s="1" t="s">
        <v>554</v>
      </c>
      <c r="K63" s="1" t="s">
        <v>555</v>
      </c>
      <c r="L63" s="1" t="s">
        <v>556</v>
      </c>
      <c r="M63" s="1" t="s">
        <v>557</v>
      </c>
      <c r="N63" s="1" t="s">
        <v>558</v>
      </c>
      <c r="O63" s="1" t="s">
        <v>559</v>
      </c>
    </row>
    <row r="64" s="1" customFormat="1" spans="1:15">
      <c r="A64" s="1" t="s">
        <v>15</v>
      </c>
      <c r="B64" s="1" t="s">
        <v>551</v>
      </c>
      <c r="C64" s="1" t="s">
        <v>27</v>
      </c>
      <c r="F64" s="1" t="s">
        <v>552</v>
      </c>
      <c r="G64" s="1" t="e">
        <f>-native</f>
        <v>#NAME?</v>
      </c>
      <c r="I64" s="1" t="s">
        <v>560</v>
      </c>
      <c r="J64" s="1" t="s">
        <v>561</v>
      </c>
      <c r="K64" s="1" t="s">
        <v>555</v>
      </c>
      <c r="L64" s="1" t="s">
        <v>562</v>
      </c>
      <c r="M64" s="1" t="s">
        <v>563</v>
      </c>
      <c r="N64" s="1" t="s">
        <v>564</v>
      </c>
      <c r="O64" s="1" t="s">
        <v>565</v>
      </c>
    </row>
    <row r="65" s="1" customFormat="1" spans="1:15">
      <c r="A65" s="1" t="s">
        <v>15</v>
      </c>
      <c r="B65" s="1" t="s">
        <v>566</v>
      </c>
      <c r="C65" s="1" t="s">
        <v>27</v>
      </c>
      <c r="F65" s="1" t="s">
        <v>567</v>
      </c>
      <c r="G65" s="1" t="e">
        <f>-itude</f>
        <v>#NAME?</v>
      </c>
      <c r="I65" s="1" t="s">
        <v>568</v>
      </c>
      <c r="J65" s="1" t="s">
        <v>569</v>
      </c>
      <c r="K65" s="1" t="s">
        <v>570</v>
      </c>
      <c r="L65" s="1" t="s">
        <v>571</v>
      </c>
      <c r="M65" s="1" t="s">
        <v>572</v>
      </c>
      <c r="N65" s="1" t="s">
        <v>573</v>
      </c>
      <c r="O65" s="1" t="s">
        <v>574</v>
      </c>
    </row>
    <row r="66" s="1" customFormat="1" spans="1:15">
      <c r="A66" s="1" t="s">
        <v>15</v>
      </c>
      <c r="B66" s="1" t="s">
        <v>575</v>
      </c>
      <c r="C66" s="1" t="s">
        <v>45</v>
      </c>
      <c r="D66" s="1" t="s">
        <v>576</v>
      </c>
      <c r="F66" s="1" t="s">
        <v>577</v>
      </c>
      <c r="G66" s="1" t="e">
        <f>-uous</f>
        <v>#NAME?</v>
      </c>
      <c r="I66" s="1" t="s">
        <v>578</v>
      </c>
      <c r="J66" s="1" t="s">
        <v>579</v>
      </c>
      <c r="K66" s="1" t="s">
        <v>580</v>
      </c>
      <c r="L66" s="1" t="s">
        <v>581</v>
      </c>
      <c r="M66" s="1" t="s">
        <v>582</v>
      </c>
      <c r="N66" s="1" t="s">
        <v>583</v>
      </c>
      <c r="O66" s="1" t="s">
        <v>584</v>
      </c>
    </row>
    <row r="67" s="1" customFormat="1" spans="1:15">
      <c r="A67" s="1" t="s">
        <v>15</v>
      </c>
      <c r="B67" s="1" t="s">
        <v>585</v>
      </c>
      <c r="C67" s="1" t="s">
        <v>27</v>
      </c>
      <c r="D67" s="1" t="s">
        <v>576</v>
      </c>
      <c r="F67" s="1" t="s">
        <v>586</v>
      </c>
      <c r="G67" s="1" t="e">
        <f>-ion</f>
        <v>#NAME?</v>
      </c>
      <c r="I67" s="1" t="s">
        <v>587</v>
      </c>
      <c r="J67" s="1" t="s">
        <v>588</v>
      </c>
      <c r="K67" s="1" t="s">
        <v>589</v>
      </c>
      <c r="L67" s="1" t="s">
        <v>590</v>
      </c>
      <c r="M67" s="1" t="s">
        <v>591</v>
      </c>
      <c r="N67" s="1" t="s">
        <v>592</v>
      </c>
      <c r="O67" s="1" t="s">
        <v>593</v>
      </c>
    </row>
    <row r="68" s="1" customFormat="1" spans="1:15">
      <c r="A68" s="1" t="s">
        <v>15</v>
      </c>
      <c r="B68" s="1" t="s">
        <v>594</v>
      </c>
      <c r="C68" s="1" t="s">
        <v>27</v>
      </c>
      <c r="F68" s="1" t="s">
        <v>595</v>
      </c>
      <c r="G68" s="1" t="e">
        <f>-ance</f>
        <v>#NAME?</v>
      </c>
      <c r="I68" s="1" t="s">
        <v>596</v>
      </c>
      <c r="J68" s="1" t="s">
        <v>597</v>
      </c>
      <c r="K68" s="1" t="s">
        <v>598</v>
      </c>
      <c r="L68" s="1" t="s">
        <v>599</v>
      </c>
      <c r="M68" s="1" t="s">
        <v>600</v>
      </c>
      <c r="N68" s="1" t="s">
        <v>601</v>
      </c>
      <c r="O68" s="1" t="s">
        <v>602</v>
      </c>
    </row>
    <row r="69" s="1" customFormat="1" spans="1:15">
      <c r="A69" s="1" t="s">
        <v>15</v>
      </c>
      <c r="B69" s="1" t="s">
        <v>603</v>
      </c>
      <c r="C69" s="1" t="s">
        <v>17</v>
      </c>
      <c r="D69" s="1" t="s">
        <v>56</v>
      </c>
      <c r="F69" s="1" t="s">
        <v>604</v>
      </c>
      <c r="I69" s="1" t="s">
        <v>605</v>
      </c>
      <c r="J69" s="1" t="s">
        <v>606</v>
      </c>
      <c r="K69" s="1" t="s">
        <v>607</v>
      </c>
      <c r="L69" s="1" t="s">
        <v>608</v>
      </c>
      <c r="M69" s="1" t="s">
        <v>609</v>
      </c>
      <c r="N69" s="1" t="s">
        <v>610</v>
      </c>
      <c r="O69" s="1" t="s">
        <v>611</v>
      </c>
    </row>
    <row r="70" s="1" customFormat="1" spans="1:15">
      <c r="A70" s="1" t="s">
        <v>15</v>
      </c>
      <c r="B70" s="1" t="s">
        <v>603</v>
      </c>
      <c r="C70" s="1" t="s">
        <v>27</v>
      </c>
      <c r="D70" s="1" t="s">
        <v>56</v>
      </c>
      <c r="F70" s="1" t="s">
        <v>604</v>
      </c>
      <c r="I70" s="1" t="s">
        <v>612</v>
      </c>
      <c r="J70" s="1" t="s">
        <v>613</v>
      </c>
      <c r="K70" s="1" t="s">
        <v>607</v>
      </c>
      <c r="L70" s="1" t="s">
        <v>614</v>
      </c>
      <c r="M70" s="1" t="s">
        <v>615</v>
      </c>
      <c r="N70" s="1" t="s">
        <v>616</v>
      </c>
      <c r="O70" s="1" t="s">
        <v>617</v>
      </c>
    </row>
    <row r="71" s="1" customFormat="1" spans="1:15">
      <c r="A71" s="1" t="s">
        <v>15</v>
      </c>
      <c r="B71" s="1" t="s">
        <v>618</v>
      </c>
      <c r="C71" s="1" t="s">
        <v>45</v>
      </c>
      <c r="J71" s="1" t="s">
        <v>619</v>
      </c>
      <c r="K71" s="1" t="s">
        <v>620</v>
      </c>
      <c r="L71" s="1" t="s">
        <v>621</v>
      </c>
      <c r="M71" s="1" t="s">
        <v>622</v>
      </c>
      <c r="N71" s="1" t="s">
        <v>623</v>
      </c>
      <c r="O71" s="1" t="s">
        <v>624</v>
      </c>
    </row>
    <row r="72" s="1" customFormat="1" spans="1:15">
      <c r="A72" s="1" t="s">
        <v>15</v>
      </c>
      <c r="B72" s="1" t="s">
        <v>625</v>
      </c>
      <c r="C72" s="1" t="s">
        <v>17</v>
      </c>
      <c r="D72" s="1" t="s">
        <v>626</v>
      </c>
      <c r="F72" s="1" t="s">
        <v>627</v>
      </c>
      <c r="I72" s="1" t="s">
        <v>628</v>
      </c>
      <c r="J72" s="1" t="s">
        <v>629</v>
      </c>
      <c r="K72" s="1" t="s">
        <v>630</v>
      </c>
      <c r="L72" s="1" t="s">
        <v>631</v>
      </c>
      <c r="M72" s="1" t="s">
        <v>632</v>
      </c>
      <c r="N72" s="1" t="s">
        <v>633</v>
      </c>
      <c r="O72" s="1" t="s">
        <v>634</v>
      </c>
    </row>
    <row r="73" s="1" customFormat="1" spans="1:15">
      <c r="A73" s="1" t="s">
        <v>15</v>
      </c>
      <c r="B73" s="1" t="s">
        <v>635</v>
      </c>
      <c r="C73" s="1" t="s">
        <v>27</v>
      </c>
      <c r="D73" s="1" t="s">
        <v>626</v>
      </c>
      <c r="F73" s="1" t="s">
        <v>636</v>
      </c>
      <c r="G73" s="1" t="e">
        <f>-is</f>
        <v>#NAME?</v>
      </c>
      <c r="I73" s="1" t="s">
        <v>637</v>
      </c>
      <c r="J73" s="1" t="s">
        <v>629</v>
      </c>
      <c r="K73" s="1" t="s">
        <v>638</v>
      </c>
      <c r="L73" s="1" t="s">
        <v>639</v>
      </c>
      <c r="M73" s="1" t="s">
        <v>640</v>
      </c>
      <c r="N73" s="1" t="s">
        <v>641</v>
      </c>
      <c r="O73" s="1" t="s">
        <v>642</v>
      </c>
    </row>
    <row r="74" s="1" customFormat="1" spans="1:15">
      <c r="A74" s="1" t="s">
        <v>15</v>
      </c>
      <c r="B74" s="1" t="s">
        <v>643</v>
      </c>
      <c r="C74" s="1" t="s">
        <v>27</v>
      </c>
      <c r="D74" s="1" t="s">
        <v>644</v>
      </c>
      <c r="F74" s="1" t="s">
        <v>173</v>
      </c>
      <c r="G74" s="1" t="e">
        <f>-_xleta.or</f>
        <v>#VALUE!</v>
      </c>
      <c r="I74" s="1" t="s">
        <v>645</v>
      </c>
      <c r="J74" s="1" t="s">
        <v>646</v>
      </c>
      <c r="K74" s="1" t="s">
        <v>647</v>
      </c>
      <c r="L74" s="1" t="s">
        <v>648</v>
      </c>
      <c r="M74" s="1" t="s">
        <v>649</v>
      </c>
      <c r="N74" s="1" t="s">
        <v>650</v>
      </c>
      <c r="O74" s="1" t="s">
        <v>651</v>
      </c>
    </row>
    <row r="75" s="1" customFormat="1" spans="1:15">
      <c r="A75" s="1" t="s">
        <v>15</v>
      </c>
      <c r="B75" s="1" t="s">
        <v>652</v>
      </c>
      <c r="C75" s="1" t="s">
        <v>45</v>
      </c>
      <c r="F75" s="1" t="s">
        <v>653</v>
      </c>
      <c r="G75" s="1" t="e">
        <f>-ent</f>
        <v>#NAME?</v>
      </c>
      <c r="I75" s="1" t="s">
        <v>654</v>
      </c>
      <c r="J75" s="1" t="s">
        <v>655</v>
      </c>
      <c r="K75" s="1" t="s">
        <v>656</v>
      </c>
      <c r="L75" s="1" t="s">
        <v>657</v>
      </c>
      <c r="M75" s="1" t="s">
        <v>658</v>
      </c>
      <c r="N75" s="1" t="s">
        <v>659</v>
      </c>
      <c r="O75" s="1" t="s">
        <v>660</v>
      </c>
    </row>
    <row r="76" s="1" customFormat="1" spans="1:15">
      <c r="A76" s="1" t="s">
        <v>15</v>
      </c>
      <c r="B76" s="1" t="s">
        <v>652</v>
      </c>
      <c r="C76" s="1" t="s">
        <v>27</v>
      </c>
      <c r="F76" s="1" t="s">
        <v>653</v>
      </c>
      <c r="G76" s="1" t="e">
        <f>-ent</f>
        <v>#NAME?</v>
      </c>
      <c r="I76" s="1" t="s">
        <v>661</v>
      </c>
      <c r="J76" s="1" t="s">
        <v>662</v>
      </c>
      <c r="K76" s="1" t="s">
        <v>656</v>
      </c>
      <c r="L76" s="1" t="s">
        <v>663</v>
      </c>
      <c r="M76" s="1" t="s">
        <v>664</v>
      </c>
      <c r="N76" s="1" t="s">
        <v>665</v>
      </c>
      <c r="O76" s="1" t="s">
        <v>666</v>
      </c>
    </row>
    <row r="77" s="1" customFormat="1" spans="1:15">
      <c r="A77" s="1" t="s">
        <v>15</v>
      </c>
      <c r="B77" s="1" t="s">
        <v>667</v>
      </c>
      <c r="C77" s="1" t="s">
        <v>27</v>
      </c>
      <c r="D77" s="1" t="s">
        <v>668</v>
      </c>
      <c r="E77" s="1" t="s">
        <v>669</v>
      </c>
      <c r="F77" s="1" t="s">
        <v>670</v>
      </c>
      <c r="I77" s="1" t="s">
        <v>671</v>
      </c>
      <c r="J77" s="1" t="s">
        <v>672</v>
      </c>
      <c r="K77" s="1" t="s">
        <v>673</v>
      </c>
      <c r="L77" s="1" t="s">
        <v>674</v>
      </c>
      <c r="M77" s="1" t="s">
        <v>675</v>
      </c>
      <c r="N77" s="1" t="s">
        <v>676</v>
      </c>
      <c r="O77" s="1" t="s">
        <v>677</v>
      </c>
    </row>
    <row r="78" s="1" customFormat="1" spans="1:15">
      <c r="A78" s="1" t="s">
        <v>15</v>
      </c>
      <c r="B78" s="1" t="s">
        <v>678</v>
      </c>
      <c r="C78" s="1" t="s">
        <v>27</v>
      </c>
      <c r="J78" s="1" t="s">
        <v>679</v>
      </c>
      <c r="K78" s="1" t="s">
        <v>680</v>
      </c>
      <c r="L78" s="1" t="s">
        <v>681</v>
      </c>
      <c r="M78" s="1" t="s">
        <v>682</v>
      </c>
      <c r="N78" s="1" t="s">
        <v>683</v>
      </c>
      <c r="O78" s="1" t="s">
        <v>684</v>
      </c>
    </row>
    <row r="79" s="1" customFormat="1" spans="1:15">
      <c r="A79" s="1" t="s">
        <v>15</v>
      </c>
      <c r="B79" s="1" t="s">
        <v>678</v>
      </c>
      <c r="C79" s="1" t="s">
        <v>17</v>
      </c>
      <c r="J79" s="1" t="s">
        <v>685</v>
      </c>
      <c r="K79" s="1" t="s">
        <v>680</v>
      </c>
      <c r="L79" s="1" t="s">
        <v>686</v>
      </c>
      <c r="M79" s="1" t="s">
        <v>687</v>
      </c>
      <c r="N79" s="1" t="s">
        <v>688</v>
      </c>
      <c r="O79" s="1" t="s">
        <v>689</v>
      </c>
    </row>
    <row r="80" s="1" customFormat="1" spans="1:15">
      <c r="A80" s="1" t="s">
        <v>15</v>
      </c>
      <c r="B80" s="1" t="s">
        <v>690</v>
      </c>
      <c r="C80" s="1" t="s">
        <v>45</v>
      </c>
      <c r="F80" s="1" t="s">
        <v>691</v>
      </c>
      <c r="G80" s="1" t="s">
        <v>692</v>
      </c>
      <c r="I80" s="1" t="s">
        <v>693</v>
      </c>
      <c r="J80" s="1" t="s">
        <v>694</v>
      </c>
      <c r="K80" s="1" t="s">
        <v>695</v>
      </c>
      <c r="L80" s="1" t="s">
        <v>696</v>
      </c>
      <c r="M80" s="1" t="s">
        <v>697</v>
      </c>
      <c r="N80" s="1" t="s">
        <v>698</v>
      </c>
      <c r="O80" s="1" t="s">
        <v>699</v>
      </c>
    </row>
    <row r="81" s="1" customFormat="1" spans="1:15">
      <c r="A81" s="1" t="s">
        <v>15</v>
      </c>
      <c r="B81" s="1" t="s">
        <v>690</v>
      </c>
      <c r="C81" s="1" t="s">
        <v>27</v>
      </c>
      <c r="F81" s="1" t="s">
        <v>691</v>
      </c>
      <c r="G81" s="1" t="s">
        <v>692</v>
      </c>
      <c r="I81" s="1" t="s">
        <v>700</v>
      </c>
      <c r="J81" s="1" t="s">
        <v>701</v>
      </c>
      <c r="K81" s="1" t="s">
        <v>695</v>
      </c>
      <c r="L81" s="1" t="s">
        <v>702</v>
      </c>
      <c r="M81" s="1" t="s">
        <v>703</v>
      </c>
      <c r="N81" s="1" t="s">
        <v>704</v>
      </c>
      <c r="O81" s="1" t="s">
        <v>705</v>
      </c>
    </row>
    <row r="82" s="1" customFormat="1" spans="1:15">
      <c r="A82" s="1" t="s">
        <v>15</v>
      </c>
      <c r="B82" s="1" t="s">
        <v>706</v>
      </c>
      <c r="C82" s="1" t="s">
        <v>45</v>
      </c>
      <c r="F82" s="1" t="s">
        <v>707</v>
      </c>
      <c r="G82" s="1" t="s">
        <v>708</v>
      </c>
      <c r="I82" s="1" t="s">
        <v>709</v>
      </c>
      <c r="J82" s="1" t="s">
        <v>710</v>
      </c>
      <c r="K82" s="1" t="s">
        <v>711</v>
      </c>
      <c r="L82" s="1" t="s">
        <v>712</v>
      </c>
      <c r="M82" s="1" t="s">
        <v>713</v>
      </c>
      <c r="N82" s="1" t="s">
        <v>714</v>
      </c>
      <c r="O82" s="1" t="s">
        <v>715</v>
      </c>
    </row>
    <row r="83" s="1" customFormat="1" spans="1:15">
      <c r="A83" s="1" t="s">
        <v>15</v>
      </c>
      <c r="B83" s="1" t="s">
        <v>716</v>
      </c>
      <c r="C83" s="1" t="s">
        <v>45</v>
      </c>
      <c r="D83" s="1" t="s">
        <v>717</v>
      </c>
      <c r="F83" s="1" t="s">
        <v>718</v>
      </c>
      <c r="G83" s="1" t="s">
        <v>190</v>
      </c>
      <c r="I83" s="1" t="s">
        <v>719</v>
      </c>
      <c r="J83" s="1" t="s">
        <v>720</v>
      </c>
      <c r="K83" s="1" t="s">
        <v>721</v>
      </c>
      <c r="L83" s="1" t="s">
        <v>722</v>
      </c>
      <c r="M83" s="1" t="s">
        <v>723</v>
      </c>
      <c r="N83" s="1" t="s">
        <v>724</v>
      </c>
      <c r="O83" s="1" t="s">
        <v>725</v>
      </c>
    </row>
    <row r="84" s="1" customFormat="1" spans="1:15">
      <c r="A84" s="1" t="s">
        <v>15</v>
      </c>
      <c r="B84" s="1" t="s">
        <v>726</v>
      </c>
      <c r="C84" s="1" t="s">
        <v>17</v>
      </c>
      <c r="D84" s="1" t="s">
        <v>717</v>
      </c>
      <c r="F84" s="1" t="s">
        <v>727</v>
      </c>
      <c r="I84" s="1" t="s">
        <v>728</v>
      </c>
      <c r="J84" s="1" t="s">
        <v>729</v>
      </c>
      <c r="K84" s="1" t="s">
        <v>730</v>
      </c>
      <c r="L84" s="1" t="s">
        <v>731</v>
      </c>
      <c r="M84" s="1" t="s">
        <v>732</v>
      </c>
      <c r="N84" s="1" t="s">
        <v>733</v>
      </c>
      <c r="O84" s="1" t="s">
        <v>734</v>
      </c>
    </row>
    <row r="85" s="1" customFormat="1" spans="1:15">
      <c r="A85" s="1" t="s">
        <v>15</v>
      </c>
      <c r="B85" s="1" t="s">
        <v>726</v>
      </c>
      <c r="C85" s="1" t="s">
        <v>27</v>
      </c>
      <c r="D85" s="1" t="s">
        <v>717</v>
      </c>
      <c r="F85" s="1" t="s">
        <v>727</v>
      </c>
      <c r="I85" s="1" t="s">
        <v>735</v>
      </c>
      <c r="J85" s="1" t="s">
        <v>736</v>
      </c>
      <c r="K85" s="1" t="s">
        <v>730</v>
      </c>
      <c r="L85" s="1" t="s">
        <v>737</v>
      </c>
      <c r="M85" s="1" t="s">
        <v>738</v>
      </c>
      <c r="N85" s="1" t="s">
        <v>739</v>
      </c>
      <c r="O85" s="1" t="s">
        <v>740</v>
      </c>
    </row>
    <row r="86" s="1" customFormat="1" spans="1:15">
      <c r="A86" s="1" t="s">
        <v>15</v>
      </c>
      <c r="B86" s="1" t="s">
        <v>741</v>
      </c>
      <c r="C86" s="1" t="s">
        <v>27</v>
      </c>
      <c r="D86" s="1" t="s">
        <v>717</v>
      </c>
      <c r="F86" s="1" t="s">
        <v>742</v>
      </c>
      <c r="G86" s="1" t="s">
        <v>743</v>
      </c>
      <c r="I86" s="1" t="s">
        <v>744</v>
      </c>
      <c r="J86" s="1" t="s">
        <v>745</v>
      </c>
      <c r="K86" s="1" t="s">
        <v>746</v>
      </c>
      <c r="L86" s="1" t="s">
        <v>747</v>
      </c>
      <c r="M86" s="1" t="s">
        <v>748</v>
      </c>
      <c r="N86" s="1" t="s">
        <v>749</v>
      </c>
      <c r="O86" s="1" t="s">
        <v>750</v>
      </c>
    </row>
    <row r="87" s="1" customFormat="1" spans="1:15">
      <c r="A87" s="1" t="s">
        <v>15</v>
      </c>
      <c r="B87" s="1" t="s">
        <v>751</v>
      </c>
      <c r="C87" s="1" t="s">
        <v>27</v>
      </c>
      <c r="D87" s="1" t="s">
        <v>717</v>
      </c>
      <c r="F87" s="1" t="s">
        <v>752</v>
      </c>
      <c r="G87" s="1" t="s">
        <v>753</v>
      </c>
      <c r="I87" s="1" t="s">
        <v>754</v>
      </c>
      <c r="J87" s="1" t="s">
        <v>755</v>
      </c>
      <c r="K87" s="1" t="s">
        <v>756</v>
      </c>
      <c r="L87" s="1" t="s">
        <v>757</v>
      </c>
      <c r="M87" s="1" t="s">
        <v>758</v>
      </c>
      <c r="N87" s="1" t="s">
        <v>759</v>
      </c>
      <c r="O87" s="1" t="s">
        <v>760</v>
      </c>
    </row>
    <row r="88" s="1" customFormat="1" spans="1:15">
      <c r="A88" s="1" t="s">
        <v>15</v>
      </c>
      <c r="B88" s="1" t="s">
        <v>761</v>
      </c>
      <c r="C88" s="1" t="s">
        <v>27</v>
      </c>
      <c r="D88" s="1" t="s">
        <v>717</v>
      </c>
      <c r="F88" s="1" t="s">
        <v>752</v>
      </c>
      <c r="G88" s="1" t="s">
        <v>201</v>
      </c>
      <c r="I88" s="1" t="s">
        <v>762</v>
      </c>
      <c r="J88" s="1" t="s">
        <v>763</v>
      </c>
      <c r="K88" s="1" t="s">
        <v>764</v>
      </c>
      <c r="L88" s="1" t="s">
        <v>765</v>
      </c>
      <c r="M88" s="1" t="s">
        <v>766</v>
      </c>
      <c r="N88" s="1" t="s">
        <v>767</v>
      </c>
      <c r="O88" s="1" t="s">
        <v>768</v>
      </c>
    </row>
    <row r="89" s="1" customFormat="1" spans="1:15">
      <c r="A89" s="1" t="s">
        <v>15</v>
      </c>
      <c r="B89" s="1" t="s">
        <v>769</v>
      </c>
      <c r="C89" s="1" t="s">
        <v>17</v>
      </c>
      <c r="D89" s="1" t="s">
        <v>717</v>
      </c>
      <c r="F89" s="1" t="s">
        <v>770</v>
      </c>
      <c r="I89" s="1" t="s">
        <v>771</v>
      </c>
      <c r="J89" s="1" t="s">
        <v>772</v>
      </c>
      <c r="K89" s="1" t="s">
        <v>773</v>
      </c>
      <c r="L89" s="1" t="s">
        <v>774</v>
      </c>
      <c r="M89" s="1" t="s">
        <v>775</v>
      </c>
      <c r="N89" s="1" t="s">
        <v>776</v>
      </c>
      <c r="O89" s="1" t="s">
        <v>777</v>
      </c>
    </row>
    <row r="90" s="1" customFormat="1" spans="1:15">
      <c r="A90" s="1" t="s">
        <v>15</v>
      </c>
      <c r="B90" s="1" t="s">
        <v>778</v>
      </c>
      <c r="C90" s="1" t="s">
        <v>27</v>
      </c>
      <c r="D90" s="1" t="s">
        <v>717</v>
      </c>
      <c r="F90" s="1" t="s">
        <v>770</v>
      </c>
      <c r="G90" s="1" t="s">
        <v>779</v>
      </c>
      <c r="I90" s="1" t="s">
        <v>780</v>
      </c>
      <c r="J90" s="1" t="s">
        <v>781</v>
      </c>
      <c r="K90" s="1" t="s">
        <v>782</v>
      </c>
      <c r="L90" s="1" t="s">
        <v>783</v>
      </c>
      <c r="M90" s="1" t="s">
        <v>784</v>
      </c>
      <c r="N90" s="1" t="s">
        <v>785</v>
      </c>
      <c r="O90" s="1" t="s">
        <v>786</v>
      </c>
    </row>
    <row r="91" s="1" customFormat="1" spans="1:15">
      <c r="A91" s="1" t="s">
        <v>15</v>
      </c>
      <c r="B91" s="1" t="s">
        <v>787</v>
      </c>
      <c r="C91" s="1" t="s">
        <v>17</v>
      </c>
      <c r="D91" s="1" t="s">
        <v>717</v>
      </c>
      <c r="F91" s="1" t="s">
        <v>788</v>
      </c>
      <c r="G91" s="1" t="s">
        <v>324</v>
      </c>
      <c r="I91" s="1" t="s">
        <v>789</v>
      </c>
      <c r="J91" s="1" t="s">
        <v>790</v>
      </c>
      <c r="K91" s="1" t="s">
        <v>791</v>
      </c>
      <c r="L91" s="1" t="s">
        <v>792</v>
      </c>
      <c r="M91" s="1" t="s">
        <v>793</v>
      </c>
      <c r="N91" s="1" t="s">
        <v>794</v>
      </c>
      <c r="O91" s="1" t="s">
        <v>795</v>
      </c>
    </row>
    <row r="92" s="1" customFormat="1" spans="1:15">
      <c r="A92" s="1" t="s">
        <v>15</v>
      </c>
      <c r="B92" s="1" t="s">
        <v>796</v>
      </c>
      <c r="C92" s="1" t="s">
        <v>17</v>
      </c>
      <c r="D92" s="1" t="s">
        <v>717</v>
      </c>
      <c r="F92" s="1" t="s">
        <v>797</v>
      </c>
      <c r="I92" s="1" t="s">
        <v>798</v>
      </c>
      <c r="J92" s="1" t="s">
        <v>799</v>
      </c>
      <c r="K92" s="1" t="s">
        <v>800</v>
      </c>
      <c r="L92" s="1" t="s">
        <v>801</v>
      </c>
      <c r="M92" s="1" t="s">
        <v>802</v>
      </c>
      <c r="N92" s="1" t="s">
        <v>803</v>
      </c>
      <c r="O92" s="1" t="s">
        <v>804</v>
      </c>
    </row>
    <row r="93" s="1" customFormat="1" spans="1:15">
      <c r="A93" s="1" t="s">
        <v>15</v>
      </c>
      <c r="B93" s="1" t="s">
        <v>796</v>
      </c>
      <c r="C93" s="1" t="s">
        <v>27</v>
      </c>
      <c r="D93" s="1" t="s">
        <v>717</v>
      </c>
      <c r="F93" s="1" t="s">
        <v>797</v>
      </c>
      <c r="I93" s="1" t="s">
        <v>805</v>
      </c>
      <c r="J93" s="1" t="s">
        <v>806</v>
      </c>
      <c r="K93" s="1" t="s">
        <v>800</v>
      </c>
      <c r="L93" s="1" t="s">
        <v>807</v>
      </c>
      <c r="M93" s="1" t="s">
        <v>808</v>
      </c>
      <c r="N93" s="1" t="s">
        <v>809</v>
      </c>
      <c r="O93" s="1" t="s">
        <v>810</v>
      </c>
    </row>
    <row r="94" s="1" customFormat="1" spans="1:15">
      <c r="A94" s="1" t="s">
        <v>15</v>
      </c>
      <c r="B94" s="1" t="s">
        <v>811</v>
      </c>
      <c r="C94" s="1" t="s">
        <v>45</v>
      </c>
      <c r="D94" s="1" t="s">
        <v>717</v>
      </c>
      <c r="F94" s="1" t="s">
        <v>812</v>
      </c>
      <c r="G94" s="1" t="s">
        <v>324</v>
      </c>
      <c r="I94" s="1" t="s">
        <v>813</v>
      </c>
      <c r="J94" s="1" t="s">
        <v>814</v>
      </c>
      <c r="K94" s="1" t="s">
        <v>815</v>
      </c>
      <c r="L94" s="1" t="s">
        <v>816</v>
      </c>
      <c r="M94" s="1" t="s">
        <v>817</v>
      </c>
      <c r="N94" s="1" t="s">
        <v>818</v>
      </c>
      <c r="O94" s="1" t="s">
        <v>819</v>
      </c>
    </row>
    <row r="95" s="1" customFormat="1" spans="1:15">
      <c r="A95" s="1" t="s">
        <v>15</v>
      </c>
      <c r="B95" s="1" t="s">
        <v>811</v>
      </c>
      <c r="C95" s="1" t="s">
        <v>17</v>
      </c>
      <c r="D95" s="1" t="s">
        <v>717</v>
      </c>
      <c r="F95" s="1" t="s">
        <v>812</v>
      </c>
      <c r="G95" s="1" t="s">
        <v>324</v>
      </c>
      <c r="I95" s="1" t="s">
        <v>820</v>
      </c>
      <c r="J95" s="1" t="s">
        <v>821</v>
      </c>
      <c r="K95" s="1" t="s">
        <v>822</v>
      </c>
      <c r="L95" s="1" t="s">
        <v>823</v>
      </c>
      <c r="M95" s="1" t="s">
        <v>824</v>
      </c>
      <c r="N95" s="1" t="s">
        <v>825</v>
      </c>
      <c r="O95" s="1" t="s">
        <v>826</v>
      </c>
    </row>
    <row r="96" s="1" customFormat="1" spans="1:15">
      <c r="A96" s="1" t="s">
        <v>15</v>
      </c>
      <c r="B96" s="1" t="s">
        <v>827</v>
      </c>
      <c r="C96" s="1" t="s">
        <v>27</v>
      </c>
      <c r="D96" s="1" t="s">
        <v>717</v>
      </c>
      <c r="F96" s="1" t="s">
        <v>828</v>
      </c>
      <c r="G96" s="1" t="s">
        <v>47</v>
      </c>
      <c r="I96" s="1" t="s">
        <v>829</v>
      </c>
      <c r="J96" s="1" t="s">
        <v>830</v>
      </c>
      <c r="K96" s="1" t="s">
        <v>831</v>
      </c>
      <c r="L96" s="1" t="s">
        <v>832</v>
      </c>
      <c r="M96" s="1" t="s">
        <v>833</v>
      </c>
      <c r="N96" s="1" t="s">
        <v>834</v>
      </c>
      <c r="O96" s="1" t="s">
        <v>835</v>
      </c>
    </row>
    <row r="97" s="1" customFormat="1" spans="1:15">
      <c r="A97" s="1" t="s">
        <v>15</v>
      </c>
      <c r="B97" s="1" t="s">
        <v>836</v>
      </c>
      <c r="C97" s="1" t="s">
        <v>17</v>
      </c>
      <c r="D97" s="1" t="s">
        <v>717</v>
      </c>
      <c r="F97" s="1" t="s">
        <v>837</v>
      </c>
      <c r="I97" s="1" t="s">
        <v>838</v>
      </c>
      <c r="J97" s="1" t="s">
        <v>839</v>
      </c>
      <c r="K97" s="1" t="s">
        <v>840</v>
      </c>
      <c r="L97" s="1" t="s">
        <v>841</v>
      </c>
      <c r="M97" s="1" t="s">
        <v>842</v>
      </c>
      <c r="N97" s="1" t="s">
        <v>843</v>
      </c>
      <c r="O97" s="1" t="s">
        <v>844</v>
      </c>
    </row>
    <row r="98" s="1" customFormat="1" spans="1:15">
      <c r="A98" s="1" t="s">
        <v>15</v>
      </c>
      <c r="B98" s="1" t="s">
        <v>845</v>
      </c>
      <c r="C98" s="1" t="s">
        <v>846</v>
      </c>
      <c r="D98" s="1" t="s">
        <v>717</v>
      </c>
      <c r="F98" s="1" t="s">
        <v>847</v>
      </c>
      <c r="G98" s="1" t="e">
        <f>-ate</f>
        <v>#NAME?</v>
      </c>
      <c r="H98" s="1" t="e">
        <f>-ly</f>
        <v>#NAME?</v>
      </c>
      <c r="I98" s="1" t="s">
        <v>848</v>
      </c>
      <c r="J98" s="1" t="s">
        <v>849</v>
      </c>
      <c r="K98" s="1" t="s">
        <v>850</v>
      </c>
      <c r="L98" s="1" t="s">
        <v>851</v>
      </c>
      <c r="M98" s="1" t="s">
        <v>852</v>
      </c>
      <c r="N98" s="1" t="s">
        <v>853</v>
      </c>
      <c r="O98" s="1" t="s">
        <v>854</v>
      </c>
    </row>
    <row r="99" s="1" customFormat="1" spans="1:15">
      <c r="A99" s="1" t="s">
        <v>15</v>
      </c>
      <c r="B99" s="1" t="s">
        <v>855</v>
      </c>
      <c r="C99" s="1" t="s">
        <v>45</v>
      </c>
      <c r="F99" s="1" t="s">
        <v>856</v>
      </c>
      <c r="G99" s="1" t="e">
        <f>-ary</f>
        <v>#NAME?</v>
      </c>
      <c r="I99" s="1" t="s">
        <v>857</v>
      </c>
      <c r="J99" s="1" t="s">
        <v>858</v>
      </c>
      <c r="K99" s="1" t="s">
        <v>859</v>
      </c>
      <c r="L99" s="1" t="s">
        <v>860</v>
      </c>
      <c r="M99" s="1" t="s">
        <v>861</v>
      </c>
      <c r="N99" s="1" t="s">
        <v>862</v>
      </c>
      <c r="O99" s="1" t="s">
        <v>863</v>
      </c>
    </row>
    <row r="100" s="1" customFormat="1" spans="1:15">
      <c r="A100" s="1" t="s">
        <v>15</v>
      </c>
      <c r="B100" s="1" t="s">
        <v>864</v>
      </c>
      <c r="C100" s="1" t="s">
        <v>17</v>
      </c>
      <c r="F100" s="1" t="s">
        <v>865</v>
      </c>
      <c r="G100" s="1" t="s">
        <v>866</v>
      </c>
      <c r="I100" s="1" t="s">
        <v>867</v>
      </c>
      <c r="J100" s="1" t="s">
        <v>868</v>
      </c>
      <c r="K100" s="1" t="s">
        <v>869</v>
      </c>
      <c r="L100" s="1" t="s">
        <v>870</v>
      </c>
      <c r="M100" s="1" t="s">
        <v>871</v>
      </c>
      <c r="N100" s="1" t="s">
        <v>872</v>
      </c>
      <c r="O100" s="1" t="s">
        <v>873</v>
      </c>
    </row>
    <row r="101" s="1" customFormat="1" spans="1:15">
      <c r="A101" s="1" t="s">
        <v>15</v>
      </c>
      <c r="B101" s="1" t="s">
        <v>874</v>
      </c>
      <c r="C101" s="1" t="s">
        <v>27</v>
      </c>
      <c r="F101" s="1" t="s">
        <v>865</v>
      </c>
      <c r="G101" s="1" t="s">
        <v>779</v>
      </c>
      <c r="I101" s="1" t="s">
        <v>875</v>
      </c>
      <c r="J101" s="1" t="s">
        <v>876</v>
      </c>
      <c r="K101" s="1" t="s">
        <v>877</v>
      </c>
      <c r="L101" s="1" t="s">
        <v>878</v>
      </c>
      <c r="M101" s="1" t="s">
        <v>879</v>
      </c>
      <c r="N101" s="1" t="s">
        <v>880</v>
      </c>
      <c r="O101" s="1" t="s">
        <v>881</v>
      </c>
    </row>
    <row r="102" s="1" customFormat="1" spans="1:15">
      <c r="A102" s="1" t="s">
        <v>15</v>
      </c>
      <c r="B102" s="1" t="s">
        <v>882</v>
      </c>
      <c r="C102" s="1" t="s">
        <v>17</v>
      </c>
      <c r="D102" s="1" t="s">
        <v>56</v>
      </c>
      <c r="F102" s="1" t="s">
        <v>883</v>
      </c>
      <c r="I102" s="1" t="s">
        <v>884</v>
      </c>
      <c r="J102" s="1" t="s">
        <v>885</v>
      </c>
      <c r="K102" s="1" t="s">
        <v>886</v>
      </c>
      <c r="L102" s="1" t="s">
        <v>887</v>
      </c>
      <c r="M102" s="1" t="s">
        <v>888</v>
      </c>
      <c r="N102" s="1" t="s">
        <v>889</v>
      </c>
      <c r="O102" s="1" t="s">
        <v>890</v>
      </c>
    </row>
    <row r="103" s="1" customFormat="1" spans="1:15">
      <c r="A103" s="1" t="s">
        <v>15</v>
      </c>
      <c r="B103" s="1" t="s">
        <v>891</v>
      </c>
      <c r="C103" s="1" t="s">
        <v>27</v>
      </c>
      <c r="F103" s="1" t="s">
        <v>892</v>
      </c>
      <c r="G103" s="1" t="s">
        <v>893</v>
      </c>
      <c r="I103" s="1" t="s">
        <v>894</v>
      </c>
      <c r="J103" s="1" t="s">
        <v>895</v>
      </c>
      <c r="K103" s="1" t="s">
        <v>896</v>
      </c>
      <c r="L103" s="1" t="s">
        <v>897</v>
      </c>
      <c r="M103" s="1" t="s">
        <v>898</v>
      </c>
      <c r="N103" s="1" t="s">
        <v>899</v>
      </c>
      <c r="O103" s="1" t="s">
        <v>900</v>
      </c>
    </row>
    <row r="104" s="1" customFormat="1" spans="1:15">
      <c r="A104" s="1" t="s">
        <v>15</v>
      </c>
      <c r="B104" s="1" t="s">
        <v>901</v>
      </c>
      <c r="C104" s="1" t="s">
        <v>27</v>
      </c>
      <c r="D104" s="1" t="s">
        <v>902</v>
      </c>
      <c r="F104" s="1" t="s">
        <v>903</v>
      </c>
      <c r="G104" s="1" t="s">
        <v>779</v>
      </c>
      <c r="I104" s="1" t="s">
        <v>904</v>
      </c>
      <c r="J104" s="1" t="s">
        <v>905</v>
      </c>
      <c r="K104" s="1" t="s">
        <v>906</v>
      </c>
      <c r="L104" s="1" t="s">
        <v>907</v>
      </c>
      <c r="M104" s="1" t="s">
        <v>908</v>
      </c>
      <c r="N104" s="1" t="s">
        <v>909</v>
      </c>
      <c r="O104" s="1" t="s">
        <v>910</v>
      </c>
    </row>
    <row r="105" s="1" customFormat="1" spans="1:15">
      <c r="A105" s="1" t="s">
        <v>15</v>
      </c>
      <c r="B105" s="1" t="s">
        <v>911</v>
      </c>
      <c r="C105" s="1" t="s">
        <v>17</v>
      </c>
      <c r="D105" s="1" t="s">
        <v>902</v>
      </c>
      <c r="F105" s="1" t="s">
        <v>912</v>
      </c>
      <c r="I105" s="1" t="s">
        <v>913</v>
      </c>
      <c r="J105" s="1" t="s">
        <v>914</v>
      </c>
      <c r="K105" s="1" t="s">
        <v>915</v>
      </c>
      <c r="L105" s="1" t="s">
        <v>916</v>
      </c>
      <c r="M105" s="1" t="s">
        <v>917</v>
      </c>
      <c r="N105" s="1" t="s">
        <v>918</v>
      </c>
      <c r="O105" s="1" t="s">
        <v>919</v>
      </c>
    </row>
    <row r="106" s="1" customFormat="1" spans="1:15">
      <c r="A106" s="1" t="s">
        <v>15</v>
      </c>
      <c r="B106" s="1" t="s">
        <v>911</v>
      </c>
      <c r="C106" s="1" t="s">
        <v>27</v>
      </c>
      <c r="D106" s="1" t="s">
        <v>902</v>
      </c>
      <c r="F106" s="1" t="s">
        <v>912</v>
      </c>
      <c r="I106" s="1" t="s">
        <v>920</v>
      </c>
      <c r="J106" s="1" t="s">
        <v>921</v>
      </c>
      <c r="K106" s="1" t="s">
        <v>915</v>
      </c>
      <c r="L106" s="1" t="s">
        <v>922</v>
      </c>
      <c r="M106" s="1" t="s">
        <v>923</v>
      </c>
      <c r="N106" s="1" t="s">
        <v>924</v>
      </c>
      <c r="O106" s="1" t="s">
        <v>925</v>
      </c>
    </row>
    <row r="107" s="1" customFormat="1" spans="1:15">
      <c r="A107" s="1" t="s">
        <v>15</v>
      </c>
      <c r="B107" s="1" t="s">
        <v>926</v>
      </c>
      <c r="C107" s="1" t="s">
        <v>27</v>
      </c>
      <c r="F107" s="1" t="s">
        <v>927</v>
      </c>
      <c r="G107" s="1" t="e">
        <f>-al</f>
        <v>#NAME?</v>
      </c>
      <c r="I107" s="1" t="s">
        <v>928</v>
      </c>
      <c r="J107" s="1" t="s">
        <v>929</v>
      </c>
      <c r="K107" s="1" t="s">
        <v>930</v>
      </c>
      <c r="L107" s="1" t="s">
        <v>931</v>
      </c>
      <c r="M107" s="1" t="s">
        <v>932</v>
      </c>
      <c r="N107" s="1" t="s">
        <v>933</v>
      </c>
      <c r="O107" s="1" t="s">
        <v>934</v>
      </c>
    </row>
    <row r="108" s="1" customFormat="1" spans="1:15">
      <c r="A108" s="1" t="s">
        <v>15</v>
      </c>
      <c r="B108" s="1" t="s">
        <v>935</v>
      </c>
      <c r="C108" s="1" t="s">
        <v>45</v>
      </c>
      <c r="D108" s="1" t="s">
        <v>936</v>
      </c>
      <c r="F108" s="1" t="s">
        <v>937</v>
      </c>
      <c r="G108" s="1" t="e">
        <f>-ial</f>
        <v>#NAME?</v>
      </c>
      <c r="I108" s="1" t="s">
        <v>938</v>
      </c>
      <c r="J108" s="1" t="s">
        <v>939</v>
      </c>
      <c r="K108" s="1" t="s">
        <v>940</v>
      </c>
      <c r="L108" s="1" t="s">
        <v>941</v>
      </c>
      <c r="M108" s="1" t="s">
        <v>942</v>
      </c>
      <c r="N108" s="1" t="s">
        <v>943</v>
      </c>
      <c r="O108" s="1" t="s">
        <v>944</v>
      </c>
    </row>
    <row r="109" s="1" customFormat="1" spans="1:15">
      <c r="A109" s="1" t="s">
        <v>15</v>
      </c>
      <c r="B109" s="1" t="s">
        <v>945</v>
      </c>
      <c r="C109" s="1" t="s">
        <v>27</v>
      </c>
      <c r="D109" s="1" t="s">
        <v>56</v>
      </c>
      <c r="F109" s="1" t="s">
        <v>946</v>
      </c>
      <c r="I109" s="1" t="s">
        <v>947</v>
      </c>
      <c r="J109" s="1" t="s">
        <v>948</v>
      </c>
      <c r="K109" s="1" t="s">
        <v>949</v>
      </c>
      <c r="L109" s="1" t="s">
        <v>950</v>
      </c>
      <c r="M109" s="1" t="s">
        <v>951</v>
      </c>
      <c r="N109" s="1" t="s">
        <v>952</v>
      </c>
      <c r="O109" s="1" t="s">
        <v>953</v>
      </c>
    </row>
    <row r="110" s="1" customFormat="1" spans="1:15">
      <c r="A110" s="1" t="s">
        <v>15</v>
      </c>
      <c r="B110" s="1" t="s">
        <v>954</v>
      </c>
      <c r="C110" s="1" t="s">
        <v>17</v>
      </c>
      <c r="D110" s="1" t="s">
        <v>955</v>
      </c>
      <c r="F110" s="1" t="s">
        <v>956</v>
      </c>
      <c r="I110" s="1" t="s">
        <v>957</v>
      </c>
      <c r="J110" s="1" t="s">
        <v>958</v>
      </c>
      <c r="K110" s="1" t="s">
        <v>959</v>
      </c>
      <c r="L110" s="1" t="s">
        <v>960</v>
      </c>
      <c r="M110" s="1" t="s">
        <v>961</v>
      </c>
      <c r="N110" s="1" t="s">
        <v>962</v>
      </c>
      <c r="O110" s="1" t="s">
        <v>963</v>
      </c>
    </row>
    <row r="111" s="1" customFormat="1" spans="1:15">
      <c r="A111" s="1" t="s">
        <v>15</v>
      </c>
      <c r="B111" s="1" t="s">
        <v>964</v>
      </c>
      <c r="C111" s="1" t="s">
        <v>27</v>
      </c>
      <c r="D111" s="1" t="s">
        <v>955</v>
      </c>
      <c r="F111" s="1" t="s">
        <v>965</v>
      </c>
      <c r="G111" s="1" t="e">
        <f>-ance</f>
        <v>#NAME?</v>
      </c>
      <c r="I111" s="1" t="s">
        <v>966</v>
      </c>
      <c r="J111" s="1" t="s">
        <v>967</v>
      </c>
      <c r="K111" s="1" t="s">
        <v>968</v>
      </c>
      <c r="L111" s="1" t="s">
        <v>969</v>
      </c>
      <c r="M111" s="1" t="s">
        <v>970</v>
      </c>
      <c r="N111" s="1" t="s">
        <v>971</v>
      </c>
      <c r="O111" s="1" t="s">
        <v>972</v>
      </c>
    </row>
    <row r="112" s="1" customFormat="1" spans="1:15">
      <c r="A112" s="1" t="s">
        <v>15</v>
      </c>
      <c r="B112" s="1" t="s">
        <v>973</v>
      </c>
      <c r="C112" s="1" t="s">
        <v>17</v>
      </c>
      <c r="D112" s="1" t="s">
        <v>955</v>
      </c>
      <c r="F112" s="1" t="s">
        <v>974</v>
      </c>
      <c r="G112" s="1" t="s">
        <v>324</v>
      </c>
      <c r="I112" s="1" t="s">
        <v>975</v>
      </c>
      <c r="J112" s="1" t="s">
        <v>976</v>
      </c>
      <c r="K112" s="1" t="s">
        <v>977</v>
      </c>
      <c r="L112" s="1" t="s">
        <v>978</v>
      </c>
      <c r="M112" s="1" t="s">
        <v>979</v>
      </c>
      <c r="N112" s="1" t="s">
        <v>980</v>
      </c>
      <c r="O112" s="1" t="s">
        <v>981</v>
      </c>
    </row>
    <row r="113" s="1" customFormat="1" spans="1:15">
      <c r="A113" s="1" t="s">
        <v>15</v>
      </c>
      <c r="B113" s="1" t="s">
        <v>973</v>
      </c>
      <c r="C113" s="1" t="s">
        <v>27</v>
      </c>
      <c r="D113" s="1" t="s">
        <v>955</v>
      </c>
      <c r="F113" s="1" t="s">
        <v>974</v>
      </c>
      <c r="G113" s="1" t="s">
        <v>324</v>
      </c>
      <c r="I113" s="1" t="s">
        <v>982</v>
      </c>
      <c r="J113" s="1" t="s">
        <v>983</v>
      </c>
      <c r="K113" s="1" t="s">
        <v>984</v>
      </c>
      <c r="L113" s="1" t="s">
        <v>985</v>
      </c>
      <c r="M113" s="1" t="s">
        <v>986</v>
      </c>
      <c r="N113" s="1" t="s">
        <v>987</v>
      </c>
      <c r="O113" s="1" t="s">
        <v>988</v>
      </c>
    </row>
    <row r="114" s="1" customFormat="1" spans="1:15">
      <c r="A114" s="1" t="s">
        <v>15</v>
      </c>
      <c r="B114" s="1" t="s">
        <v>989</v>
      </c>
      <c r="C114" s="1" t="s">
        <v>17</v>
      </c>
      <c r="D114" s="1" t="s">
        <v>955</v>
      </c>
      <c r="F114" s="1" t="s">
        <v>990</v>
      </c>
      <c r="G114" s="1" t="s">
        <v>866</v>
      </c>
      <c r="I114" s="1" t="s">
        <v>991</v>
      </c>
      <c r="J114" s="1" t="s">
        <v>992</v>
      </c>
      <c r="K114" s="1" t="s">
        <v>993</v>
      </c>
      <c r="L114" s="1" t="s">
        <v>994</v>
      </c>
      <c r="M114" s="1" t="s">
        <v>995</v>
      </c>
      <c r="N114" s="1" t="s">
        <v>996</v>
      </c>
      <c r="O114" s="1" t="s">
        <v>997</v>
      </c>
    </row>
    <row r="115" s="1" customFormat="1" spans="1:15">
      <c r="A115" s="1" t="s">
        <v>15</v>
      </c>
      <c r="B115" s="1" t="s">
        <v>998</v>
      </c>
      <c r="C115" s="1" t="s">
        <v>27</v>
      </c>
      <c r="D115" s="1" t="s">
        <v>955</v>
      </c>
      <c r="F115" s="1" t="s">
        <v>990</v>
      </c>
      <c r="G115" s="1" t="s">
        <v>999</v>
      </c>
      <c r="I115" s="1" t="s">
        <v>1000</v>
      </c>
      <c r="J115" s="1" t="s">
        <v>1001</v>
      </c>
      <c r="K115" s="1" t="s">
        <v>1002</v>
      </c>
      <c r="L115" s="1" t="s">
        <v>1003</v>
      </c>
      <c r="M115" s="1" t="s">
        <v>1004</v>
      </c>
      <c r="N115" s="1" t="s">
        <v>1005</v>
      </c>
      <c r="O115" s="1" t="s">
        <v>1006</v>
      </c>
    </row>
    <row r="116" s="1" customFormat="1" spans="1:15">
      <c r="A116" s="1" t="s">
        <v>15</v>
      </c>
      <c r="B116" s="1" t="s">
        <v>1007</v>
      </c>
      <c r="C116" s="1" t="s">
        <v>17</v>
      </c>
      <c r="D116" s="1" t="s">
        <v>56</v>
      </c>
      <c r="F116" s="1" t="s">
        <v>1008</v>
      </c>
      <c r="G116" s="1" t="s">
        <v>58</v>
      </c>
      <c r="I116" s="1" t="s">
        <v>1009</v>
      </c>
      <c r="J116" s="1" t="s">
        <v>1010</v>
      </c>
      <c r="K116" s="1" t="s">
        <v>1011</v>
      </c>
      <c r="L116" s="1" t="s">
        <v>1012</v>
      </c>
      <c r="M116" s="1" t="s">
        <v>1013</v>
      </c>
      <c r="N116" s="1" t="s">
        <v>1014</v>
      </c>
      <c r="O116" s="1" t="s">
        <v>1015</v>
      </c>
    </row>
    <row r="117" s="1" customFormat="1" spans="1:15">
      <c r="A117" s="1" t="s">
        <v>15</v>
      </c>
      <c r="B117" s="1" t="s">
        <v>1016</v>
      </c>
      <c r="C117" s="1" t="s">
        <v>27</v>
      </c>
      <c r="D117" s="1" t="s">
        <v>1017</v>
      </c>
      <c r="F117" s="1" t="s">
        <v>1018</v>
      </c>
      <c r="I117" s="1" t="s">
        <v>1019</v>
      </c>
      <c r="J117" s="1" t="s">
        <v>1020</v>
      </c>
      <c r="K117" s="1" t="s">
        <v>1021</v>
      </c>
      <c r="L117" s="1" t="s">
        <v>1022</v>
      </c>
      <c r="M117" s="1" t="s">
        <v>1023</v>
      </c>
      <c r="N117" s="1" t="s">
        <v>1024</v>
      </c>
      <c r="O117" s="1" t="s">
        <v>1025</v>
      </c>
    </row>
    <row r="118" s="1" customFormat="1" spans="1:15">
      <c r="A118" s="1" t="s">
        <v>15</v>
      </c>
      <c r="B118" s="1" t="s">
        <v>1026</v>
      </c>
      <c r="C118" s="1" t="s">
        <v>27</v>
      </c>
      <c r="F118" s="1" t="s">
        <v>1027</v>
      </c>
      <c r="G118" s="1" t="s">
        <v>1028</v>
      </c>
      <c r="I118" s="1" t="s">
        <v>1029</v>
      </c>
      <c r="J118" s="1" t="s">
        <v>1030</v>
      </c>
      <c r="K118" s="1" t="s">
        <v>1031</v>
      </c>
      <c r="L118" s="1" t="s">
        <v>1032</v>
      </c>
      <c r="M118" s="1" t="s">
        <v>1033</v>
      </c>
      <c r="N118" s="1" t="s">
        <v>1034</v>
      </c>
      <c r="O118" s="1" t="s">
        <v>1035</v>
      </c>
    </row>
    <row r="119" s="1" customFormat="1" spans="1:15">
      <c r="A119" s="1" t="s">
        <v>15</v>
      </c>
      <c r="B119" s="1" t="s">
        <v>1036</v>
      </c>
      <c r="C119" s="1" t="s">
        <v>27</v>
      </c>
      <c r="F119" s="1" t="s">
        <v>1037</v>
      </c>
      <c r="G119" s="1" t="s">
        <v>1038</v>
      </c>
      <c r="I119" s="1" t="s">
        <v>1039</v>
      </c>
      <c r="J119" s="1" t="s">
        <v>1040</v>
      </c>
      <c r="K119" s="1" t="s">
        <v>1041</v>
      </c>
      <c r="L119" s="1" t="s">
        <v>1042</v>
      </c>
      <c r="M119" s="1" t="s">
        <v>1043</v>
      </c>
      <c r="N119" s="1" t="s">
        <v>1044</v>
      </c>
      <c r="O119" s="1" t="s">
        <v>1045</v>
      </c>
    </row>
    <row r="120" s="1" customFormat="1" spans="1:15">
      <c r="A120" s="1" t="s">
        <v>15</v>
      </c>
      <c r="B120" s="1" t="s">
        <v>1046</v>
      </c>
      <c r="C120" s="1" t="s">
        <v>17</v>
      </c>
      <c r="D120" s="1" t="s">
        <v>1047</v>
      </c>
      <c r="F120" s="1" t="s">
        <v>1048</v>
      </c>
      <c r="I120" s="1" t="s">
        <v>1049</v>
      </c>
      <c r="J120" s="1" t="s">
        <v>1050</v>
      </c>
      <c r="K120" s="1" t="s">
        <v>1051</v>
      </c>
      <c r="L120" s="1" t="s">
        <v>1052</v>
      </c>
      <c r="M120" s="1" t="s">
        <v>1053</v>
      </c>
      <c r="N120" s="1" t="s">
        <v>1054</v>
      </c>
      <c r="O120" s="1" t="s">
        <v>1055</v>
      </c>
    </row>
    <row r="121" s="1" customFormat="1" spans="1:15">
      <c r="A121" s="1" t="s">
        <v>15</v>
      </c>
      <c r="B121" s="1" t="s">
        <v>1056</v>
      </c>
      <c r="C121" s="1" t="s">
        <v>17</v>
      </c>
      <c r="D121" s="1" t="s">
        <v>1047</v>
      </c>
      <c r="F121" s="1" t="s">
        <v>1057</v>
      </c>
      <c r="I121" s="1" t="s">
        <v>1058</v>
      </c>
      <c r="J121" s="1" t="s">
        <v>1059</v>
      </c>
      <c r="K121" s="1" t="s">
        <v>1060</v>
      </c>
      <c r="L121" s="1" t="s">
        <v>1061</v>
      </c>
      <c r="M121" s="1" t="s">
        <v>1062</v>
      </c>
      <c r="N121" s="1" t="s">
        <v>1063</v>
      </c>
      <c r="O121" s="1" t="s">
        <v>1064</v>
      </c>
    </row>
    <row r="122" s="1" customFormat="1" spans="1:15">
      <c r="A122" s="1" t="s">
        <v>15</v>
      </c>
      <c r="B122" s="1" t="s">
        <v>1065</v>
      </c>
      <c r="C122" s="1" t="s">
        <v>17</v>
      </c>
      <c r="D122" s="1" t="s">
        <v>1047</v>
      </c>
      <c r="F122" s="1" t="s">
        <v>1066</v>
      </c>
      <c r="I122" s="1" t="s">
        <v>1067</v>
      </c>
      <c r="J122" s="1" t="s">
        <v>1068</v>
      </c>
      <c r="K122" s="1" t="s">
        <v>1069</v>
      </c>
      <c r="L122" s="1" t="s">
        <v>1070</v>
      </c>
      <c r="M122" s="1" t="s">
        <v>1071</v>
      </c>
      <c r="N122" s="1" t="s">
        <v>1072</v>
      </c>
      <c r="O122" s="1" t="s">
        <v>1073</v>
      </c>
    </row>
    <row r="123" s="1" customFormat="1" spans="1:15">
      <c r="A123" s="1" t="s">
        <v>15</v>
      </c>
      <c r="B123" s="1" t="s">
        <v>1065</v>
      </c>
      <c r="C123" s="1" t="s">
        <v>27</v>
      </c>
      <c r="D123" s="1" t="s">
        <v>1047</v>
      </c>
      <c r="F123" s="1" t="s">
        <v>1066</v>
      </c>
      <c r="I123" s="1" t="s">
        <v>1074</v>
      </c>
      <c r="J123" s="1" t="s">
        <v>1075</v>
      </c>
      <c r="K123" s="1" t="s">
        <v>1069</v>
      </c>
      <c r="L123" s="1" t="s">
        <v>1076</v>
      </c>
      <c r="M123" s="1" t="s">
        <v>1077</v>
      </c>
      <c r="N123" s="1" t="s">
        <v>1078</v>
      </c>
      <c r="O123" s="1" t="s">
        <v>1079</v>
      </c>
    </row>
    <row r="124" s="1" customFormat="1" spans="1:15">
      <c r="A124" s="1" t="s">
        <v>15</v>
      </c>
      <c r="B124" s="1" t="s">
        <v>1080</v>
      </c>
      <c r="C124" s="1" t="s">
        <v>17</v>
      </c>
      <c r="D124" s="1" t="s">
        <v>1047</v>
      </c>
      <c r="F124" s="1" t="s">
        <v>1081</v>
      </c>
      <c r="I124" s="1" t="s">
        <v>1082</v>
      </c>
      <c r="J124" s="1" t="s">
        <v>1083</v>
      </c>
      <c r="K124" s="1" t="s">
        <v>1084</v>
      </c>
      <c r="L124" s="1" t="s">
        <v>1085</v>
      </c>
      <c r="M124" s="1" t="s">
        <v>1086</v>
      </c>
      <c r="N124" s="1" t="s">
        <v>1087</v>
      </c>
      <c r="O124" s="1" t="s">
        <v>1088</v>
      </c>
    </row>
    <row r="125" s="1" customFormat="1" spans="1:15">
      <c r="A125" s="1" t="s">
        <v>15</v>
      </c>
      <c r="B125" s="1" t="s">
        <v>1089</v>
      </c>
      <c r="C125" s="1" t="s">
        <v>27</v>
      </c>
      <c r="D125" s="1" t="s">
        <v>1047</v>
      </c>
      <c r="G125" s="1" t="e">
        <f>-tude</f>
        <v>#NAME?</v>
      </c>
      <c r="I125" s="1" t="s">
        <v>1090</v>
      </c>
      <c r="J125" s="1" t="s">
        <v>1091</v>
      </c>
      <c r="K125" s="1" t="s">
        <v>1092</v>
      </c>
      <c r="L125" s="1" t="s">
        <v>1093</v>
      </c>
      <c r="M125" s="1" t="s">
        <v>1094</v>
      </c>
      <c r="N125" s="1" t="s">
        <v>1095</v>
      </c>
      <c r="O125" s="1" t="s">
        <v>1096</v>
      </c>
    </row>
    <row r="126" s="1" customFormat="1" spans="1:15">
      <c r="A126" s="1" t="s">
        <v>15</v>
      </c>
      <c r="B126" s="1" t="s">
        <v>1097</v>
      </c>
      <c r="C126" s="1" t="s">
        <v>17</v>
      </c>
      <c r="D126" s="1" t="s">
        <v>1047</v>
      </c>
      <c r="F126" s="1" t="s">
        <v>77</v>
      </c>
      <c r="I126" s="1" t="s">
        <v>1098</v>
      </c>
      <c r="J126" s="1" t="s">
        <v>1099</v>
      </c>
      <c r="K126" s="1" t="s">
        <v>1100</v>
      </c>
      <c r="L126" s="1" t="s">
        <v>1101</v>
      </c>
      <c r="M126" s="1" t="s">
        <v>1102</v>
      </c>
      <c r="N126" s="1" t="s">
        <v>1103</v>
      </c>
      <c r="O126" s="1" t="s">
        <v>1104</v>
      </c>
    </row>
    <row r="127" s="1" customFormat="1" spans="1:15">
      <c r="A127" s="1" t="s">
        <v>15</v>
      </c>
      <c r="B127" s="1" t="s">
        <v>1105</v>
      </c>
      <c r="C127" s="1" t="s">
        <v>27</v>
      </c>
      <c r="D127" s="1" t="s">
        <v>1047</v>
      </c>
      <c r="F127" s="1" t="s">
        <v>77</v>
      </c>
      <c r="G127" s="1" t="e">
        <f>-ion</f>
        <v>#NAME?</v>
      </c>
      <c r="I127" s="1" t="s">
        <v>1106</v>
      </c>
      <c r="J127" s="1" t="s">
        <v>1107</v>
      </c>
      <c r="K127" s="1" t="s">
        <v>1108</v>
      </c>
      <c r="L127" s="1" t="s">
        <v>1109</v>
      </c>
      <c r="M127" s="1" t="s">
        <v>1110</v>
      </c>
      <c r="N127" s="1" t="s">
        <v>1111</v>
      </c>
      <c r="O127" s="1" t="s">
        <v>1112</v>
      </c>
    </row>
    <row r="128" s="1" customFormat="1" spans="1:15">
      <c r="A128" s="1" t="s">
        <v>15</v>
      </c>
      <c r="B128" s="1" t="s">
        <v>1113</v>
      </c>
      <c r="C128" s="1" t="s">
        <v>27</v>
      </c>
      <c r="F128" s="1" t="s">
        <v>1114</v>
      </c>
      <c r="G128" s="1" t="e">
        <f>-ience</f>
        <v>#NAME?</v>
      </c>
      <c r="I128" s="1" t="s">
        <v>1115</v>
      </c>
      <c r="J128" s="1" t="s">
        <v>1116</v>
      </c>
      <c r="K128" s="1" t="s">
        <v>1117</v>
      </c>
      <c r="L128" s="1" t="s">
        <v>1118</v>
      </c>
      <c r="M128" s="1" t="s">
        <v>1119</v>
      </c>
      <c r="N128" s="1" t="s">
        <v>1120</v>
      </c>
      <c r="O128" s="1" t="s">
        <v>1121</v>
      </c>
    </row>
    <row r="129" s="1" customFormat="1" spans="1:15">
      <c r="A129" s="1" t="s">
        <v>15</v>
      </c>
      <c r="B129" s="1" t="s">
        <v>1122</v>
      </c>
      <c r="C129" s="1" t="s">
        <v>45</v>
      </c>
      <c r="D129" s="1" t="s">
        <v>1123</v>
      </c>
      <c r="F129" s="1" t="s">
        <v>1124</v>
      </c>
      <c r="G129" s="1" t="s">
        <v>1125</v>
      </c>
      <c r="I129" s="1" t="s">
        <v>1126</v>
      </c>
      <c r="J129" s="1" t="s">
        <v>1127</v>
      </c>
      <c r="K129" s="1" t="s">
        <v>1128</v>
      </c>
      <c r="L129" s="1" t="s">
        <v>1129</v>
      </c>
      <c r="M129" s="1" t="s">
        <v>1130</v>
      </c>
      <c r="N129" s="1" t="s">
        <v>1131</v>
      </c>
      <c r="O129" s="1" t="s">
        <v>1132</v>
      </c>
    </row>
    <row r="130" s="1" customFormat="1" spans="1:15">
      <c r="A130" s="1" t="s">
        <v>15</v>
      </c>
      <c r="B130" s="1" t="s">
        <v>1133</v>
      </c>
      <c r="C130" s="1" t="s">
        <v>27</v>
      </c>
      <c r="F130" s="1" t="s">
        <v>1134</v>
      </c>
      <c r="G130" s="1" t="s">
        <v>1135</v>
      </c>
      <c r="H130" s="1" t="s">
        <v>36</v>
      </c>
      <c r="I130" s="1" t="s">
        <v>1136</v>
      </c>
      <c r="J130" s="1" t="s">
        <v>1137</v>
      </c>
      <c r="K130" s="1" t="s">
        <v>1138</v>
      </c>
      <c r="L130" s="1" t="s">
        <v>1139</v>
      </c>
      <c r="M130" s="1" t="s">
        <v>1140</v>
      </c>
      <c r="N130" s="1" t="s">
        <v>1141</v>
      </c>
      <c r="O130" s="1" t="s">
        <v>1142</v>
      </c>
    </row>
    <row r="131" s="1" customFormat="1" spans="1:15">
      <c r="A131" s="1" t="s">
        <v>15</v>
      </c>
      <c r="B131" s="1" t="s">
        <v>1143</v>
      </c>
      <c r="C131" s="1" t="s">
        <v>45</v>
      </c>
      <c r="D131" s="1" t="s">
        <v>1144</v>
      </c>
      <c r="F131" s="1" t="s">
        <v>1145</v>
      </c>
      <c r="G131" s="1" t="s">
        <v>1125</v>
      </c>
      <c r="I131" s="1" t="s">
        <v>1146</v>
      </c>
      <c r="J131" s="1" t="s">
        <v>1147</v>
      </c>
      <c r="K131" s="1" t="s">
        <v>1148</v>
      </c>
      <c r="L131" s="1" t="s">
        <v>1149</v>
      </c>
      <c r="M131" s="1" t="s">
        <v>1150</v>
      </c>
      <c r="N131" s="1" t="s">
        <v>1151</v>
      </c>
      <c r="O131" s="1" t="s">
        <v>1152</v>
      </c>
    </row>
    <row r="132" s="1" customFormat="1" spans="1:15">
      <c r="A132" s="1" t="s">
        <v>15</v>
      </c>
      <c r="B132" s="1" t="s">
        <v>1153</v>
      </c>
      <c r="C132" s="1" t="s">
        <v>45</v>
      </c>
      <c r="D132" s="1" t="s">
        <v>1144</v>
      </c>
      <c r="F132" s="1" t="s">
        <v>1154</v>
      </c>
      <c r="G132" s="1" t="s">
        <v>708</v>
      </c>
      <c r="I132" s="1" t="s">
        <v>1155</v>
      </c>
      <c r="J132" s="1" t="s">
        <v>1156</v>
      </c>
      <c r="K132" s="1" t="s">
        <v>1157</v>
      </c>
      <c r="L132" s="1" t="s">
        <v>1158</v>
      </c>
      <c r="M132" s="1" t="s">
        <v>1159</v>
      </c>
      <c r="N132" s="1" t="s">
        <v>1160</v>
      </c>
      <c r="O132" s="1" t="s">
        <v>1161</v>
      </c>
    </row>
    <row r="133" s="1" customFormat="1" spans="1:15">
      <c r="A133" s="1" t="s">
        <v>15</v>
      </c>
      <c r="B133" s="1" t="s">
        <v>1162</v>
      </c>
      <c r="C133" s="1" t="s">
        <v>45</v>
      </c>
      <c r="D133" s="1" t="s">
        <v>56</v>
      </c>
      <c r="F133" s="1" t="s">
        <v>1163</v>
      </c>
      <c r="G133" s="1" t="s">
        <v>35</v>
      </c>
      <c r="I133" s="1" t="s">
        <v>1164</v>
      </c>
      <c r="J133" s="1" t="s">
        <v>1165</v>
      </c>
      <c r="K133" s="1" t="s">
        <v>1166</v>
      </c>
      <c r="L133" s="1" t="s">
        <v>1167</v>
      </c>
      <c r="M133" s="1" t="s">
        <v>1168</v>
      </c>
      <c r="N133" s="1" t="s">
        <v>1169</v>
      </c>
      <c r="O133" s="1" t="s">
        <v>1170</v>
      </c>
    </row>
    <row r="134" s="1" customFormat="1" spans="1:15">
      <c r="A134" s="1" t="s">
        <v>15</v>
      </c>
      <c r="B134" s="1" t="s">
        <v>1171</v>
      </c>
      <c r="C134" s="1" t="s">
        <v>45</v>
      </c>
      <c r="J134" s="1" t="s">
        <v>1172</v>
      </c>
      <c r="K134" s="1" t="s">
        <v>1173</v>
      </c>
      <c r="L134" s="1" t="s">
        <v>1174</v>
      </c>
      <c r="M134" s="1" t="s">
        <v>1175</v>
      </c>
      <c r="N134" s="1" t="s">
        <v>1176</v>
      </c>
      <c r="O134" s="1" t="s">
        <v>1177</v>
      </c>
    </row>
    <row r="135" s="1" customFormat="1" spans="1:15">
      <c r="A135" s="1" t="s">
        <v>15</v>
      </c>
      <c r="B135" s="1" t="s">
        <v>1171</v>
      </c>
      <c r="C135" s="1" t="s">
        <v>27</v>
      </c>
      <c r="J135" s="1" t="s">
        <v>1178</v>
      </c>
      <c r="K135" s="1" t="s">
        <v>1173</v>
      </c>
      <c r="L135" s="1" t="s">
        <v>1179</v>
      </c>
      <c r="M135" s="1" t="s">
        <v>1180</v>
      </c>
      <c r="N135" s="1" t="s">
        <v>1181</v>
      </c>
      <c r="O135" s="1" t="s">
        <v>1182</v>
      </c>
    </row>
    <row r="136" s="1" customFormat="1" spans="1:15">
      <c r="A136" s="1" t="s">
        <v>15</v>
      </c>
      <c r="B136" s="1" t="s">
        <v>1183</v>
      </c>
      <c r="C136" s="1" t="s">
        <v>17</v>
      </c>
      <c r="D136" s="1" t="s">
        <v>56</v>
      </c>
      <c r="F136" s="1" t="s">
        <v>1184</v>
      </c>
      <c r="I136" s="1" t="s">
        <v>1185</v>
      </c>
      <c r="J136" s="1" t="s">
        <v>1186</v>
      </c>
      <c r="K136" s="1" t="s">
        <v>1187</v>
      </c>
      <c r="L136" s="1" t="s">
        <v>1188</v>
      </c>
      <c r="M136" s="1" t="s">
        <v>1189</v>
      </c>
      <c r="N136" s="1" t="s">
        <v>1190</v>
      </c>
      <c r="O136" s="1" t="s">
        <v>1191</v>
      </c>
    </row>
    <row r="137" s="1" customFormat="1" spans="1:15">
      <c r="A137" s="1" t="s">
        <v>15</v>
      </c>
      <c r="B137" s="1" t="s">
        <v>1192</v>
      </c>
      <c r="C137" s="1" t="s">
        <v>45</v>
      </c>
      <c r="J137" s="1" t="s">
        <v>1193</v>
      </c>
      <c r="K137" s="1" t="s">
        <v>1194</v>
      </c>
      <c r="L137" s="1" t="s">
        <v>1195</v>
      </c>
      <c r="M137" s="1" t="s">
        <v>1196</v>
      </c>
      <c r="N137" s="1" t="s">
        <v>1197</v>
      </c>
      <c r="O137" s="1" t="s">
        <v>1198</v>
      </c>
    </row>
    <row r="138" s="1" customFormat="1" spans="1:15">
      <c r="A138" s="1" t="s">
        <v>15</v>
      </c>
      <c r="B138" s="1" t="s">
        <v>1199</v>
      </c>
      <c r="C138" s="1" t="s">
        <v>27</v>
      </c>
      <c r="D138" s="1" t="s">
        <v>1200</v>
      </c>
      <c r="F138" s="1" t="s">
        <v>1201</v>
      </c>
      <c r="I138" s="1" t="s">
        <v>1202</v>
      </c>
      <c r="J138" s="1" t="s">
        <v>1203</v>
      </c>
      <c r="K138" s="1" t="s">
        <v>1204</v>
      </c>
      <c r="L138" s="1" t="s">
        <v>1205</v>
      </c>
      <c r="M138" s="1" t="s">
        <v>1206</v>
      </c>
      <c r="N138" s="1" t="s">
        <v>1207</v>
      </c>
      <c r="O138" s="1" t="s">
        <v>1208</v>
      </c>
    </row>
    <row r="139" s="1" customFormat="1" spans="1:15">
      <c r="A139" s="1" t="s">
        <v>15</v>
      </c>
      <c r="B139" s="1" t="s">
        <v>1209</v>
      </c>
      <c r="C139" s="1" t="s">
        <v>27</v>
      </c>
      <c r="J139" s="1" t="s">
        <v>1210</v>
      </c>
      <c r="K139" s="1" t="s">
        <v>1211</v>
      </c>
      <c r="L139" s="1" t="s">
        <v>1212</v>
      </c>
      <c r="M139" s="1" t="s">
        <v>1213</v>
      </c>
      <c r="N139" s="1" t="s">
        <v>1214</v>
      </c>
      <c r="O139" s="1" t="s">
        <v>1215</v>
      </c>
    </row>
    <row r="140" s="1" customFormat="1" spans="1:15">
      <c r="A140" s="1" t="s">
        <v>15</v>
      </c>
      <c r="B140" s="1" t="s">
        <v>1209</v>
      </c>
      <c r="C140" s="1" t="s">
        <v>17</v>
      </c>
      <c r="J140" s="1" t="s">
        <v>1216</v>
      </c>
      <c r="K140" s="1" t="s">
        <v>1211</v>
      </c>
      <c r="L140" s="1" t="s">
        <v>1217</v>
      </c>
      <c r="M140" s="1" t="s">
        <v>1218</v>
      </c>
      <c r="N140" s="1" t="s">
        <v>1219</v>
      </c>
      <c r="O140" s="1" t="s">
        <v>1220</v>
      </c>
    </row>
    <row r="141" s="1" customFormat="1" spans="1:15">
      <c r="A141" s="1" t="s">
        <v>15</v>
      </c>
      <c r="B141" s="1" t="s">
        <v>1221</v>
      </c>
      <c r="C141" s="1" t="s">
        <v>17</v>
      </c>
      <c r="J141" s="1" t="s">
        <v>1222</v>
      </c>
      <c r="K141" s="1" t="s">
        <v>1223</v>
      </c>
      <c r="L141" s="1" t="s">
        <v>1224</v>
      </c>
      <c r="M141" s="1" t="s">
        <v>1225</v>
      </c>
      <c r="N141" s="1" t="s">
        <v>1226</v>
      </c>
      <c r="O141" s="1" t="s">
        <v>1227</v>
      </c>
    </row>
    <row r="142" s="1" customFormat="1" spans="1:15">
      <c r="A142" s="1" t="s">
        <v>15</v>
      </c>
      <c r="B142" s="1" t="s">
        <v>1221</v>
      </c>
      <c r="C142" s="1" t="s">
        <v>27</v>
      </c>
      <c r="J142" s="1" t="s">
        <v>1228</v>
      </c>
      <c r="K142" s="1" t="s">
        <v>1223</v>
      </c>
      <c r="L142" s="1" t="s">
        <v>1229</v>
      </c>
      <c r="M142" s="1" t="s">
        <v>1230</v>
      </c>
      <c r="N142" s="1" t="s">
        <v>1231</v>
      </c>
      <c r="O142" s="1" t="s">
        <v>1232</v>
      </c>
    </row>
    <row r="143" s="1" customFormat="1" spans="1:15">
      <c r="A143" s="1" t="s">
        <v>15</v>
      </c>
      <c r="B143" s="1" t="s">
        <v>1233</v>
      </c>
      <c r="C143" s="1" t="s">
        <v>27</v>
      </c>
      <c r="F143" s="1" t="s">
        <v>1234</v>
      </c>
      <c r="G143" s="1" t="s">
        <v>1235</v>
      </c>
      <c r="I143" s="1" t="s">
        <v>1236</v>
      </c>
      <c r="J143" s="1" t="s">
        <v>1237</v>
      </c>
      <c r="K143" s="1" t="s">
        <v>1238</v>
      </c>
      <c r="L143" s="1" t="s">
        <v>1239</v>
      </c>
      <c r="M143" s="1" t="s">
        <v>1240</v>
      </c>
      <c r="N143" s="1" t="s">
        <v>1241</v>
      </c>
      <c r="O143" s="1" t="s">
        <v>1242</v>
      </c>
    </row>
    <row r="144" s="1" customFormat="1" spans="1:15">
      <c r="A144" s="1" t="s">
        <v>15</v>
      </c>
      <c r="B144" s="1" t="s">
        <v>1243</v>
      </c>
      <c r="C144" s="1" t="s">
        <v>27</v>
      </c>
      <c r="F144" s="1" t="s">
        <v>1244</v>
      </c>
      <c r="G144" s="1" t="s">
        <v>1245</v>
      </c>
      <c r="I144" s="1" t="s">
        <v>1246</v>
      </c>
      <c r="J144" s="1" t="s">
        <v>1247</v>
      </c>
      <c r="K144" s="1" t="s">
        <v>1248</v>
      </c>
      <c r="L144" s="1" t="s">
        <v>1249</v>
      </c>
      <c r="M144" s="1" t="s">
        <v>1250</v>
      </c>
      <c r="N144" s="1" t="s">
        <v>1251</v>
      </c>
      <c r="O144" s="1" t="s">
        <v>1252</v>
      </c>
    </row>
    <row r="145" s="1" customFormat="1" spans="1:15">
      <c r="A145" s="1" t="s">
        <v>15</v>
      </c>
      <c r="B145" s="1" t="s">
        <v>1253</v>
      </c>
      <c r="C145" s="1" t="s">
        <v>27</v>
      </c>
      <c r="F145" s="1" t="s">
        <v>1254</v>
      </c>
      <c r="G145" s="1" t="s">
        <v>1255</v>
      </c>
      <c r="I145" s="1" t="s">
        <v>1256</v>
      </c>
      <c r="J145" s="1" t="s">
        <v>1257</v>
      </c>
      <c r="K145" s="1" t="s">
        <v>1258</v>
      </c>
      <c r="L145" s="1" t="s">
        <v>1259</v>
      </c>
      <c r="M145" s="1" t="s">
        <v>1260</v>
      </c>
      <c r="N145" s="1" t="s">
        <v>1261</v>
      </c>
      <c r="O145" s="1" t="s">
        <v>1262</v>
      </c>
    </row>
    <row r="146" s="1" customFormat="1" spans="1:15">
      <c r="A146" s="1" t="s">
        <v>15</v>
      </c>
      <c r="B146" s="1" t="s">
        <v>1263</v>
      </c>
      <c r="C146" s="1" t="s">
        <v>27</v>
      </c>
      <c r="D146" s="1" t="s">
        <v>1264</v>
      </c>
      <c r="F146" s="1" t="s">
        <v>1265</v>
      </c>
      <c r="G146" s="1" t="s">
        <v>1266</v>
      </c>
      <c r="I146" s="1" t="s">
        <v>1267</v>
      </c>
      <c r="J146" s="1" t="s">
        <v>1268</v>
      </c>
      <c r="K146" s="1" t="s">
        <v>1269</v>
      </c>
      <c r="L146" s="1" t="s">
        <v>1270</v>
      </c>
      <c r="M146" s="1" t="s">
        <v>1271</v>
      </c>
      <c r="N146" s="1" t="s">
        <v>1272</v>
      </c>
      <c r="O146" s="1" t="s">
        <v>1273</v>
      </c>
    </row>
    <row r="147" s="1" customFormat="1" spans="1:15">
      <c r="A147" s="1" t="s">
        <v>15</v>
      </c>
      <c r="B147" s="1" t="s">
        <v>1274</v>
      </c>
      <c r="C147" s="1" t="s">
        <v>45</v>
      </c>
      <c r="D147" s="1" t="s">
        <v>1275</v>
      </c>
      <c r="F147" s="1" t="s">
        <v>937</v>
      </c>
      <c r="G147" s="1" t="e">
        <f>-ial</f>
        <v>#NAME?</v>
      </c>
      <c r="I147" s="1" t="s">
        <v>1276</v>
      </c>
      <c r="J147" s="1" t="s">
        <v>1277</v>
      </c>
      <c r="K147" s="1" t="s">
        <v>1278</v>
      </c>
      <c r="L147" s="1" t="s">
        <v>1279</v>
      </c>
      <c r="M147" s="1" t="s">
        <v>1280</v>
      </c>
      <c r="N147" s="1" t="s">
        <v>1281</v>
      </c>
      <c r="O147" s="1" t="s">
        <v>1282</v>
      </c>
    </row>
    <row r="148" s="1" customFormat="1" spans="1:15">
      <c r="A148" s="1" t="s">
        <v>15</v>
      </c>
      <c r="B148" s="1" t="s">
        <v>1283</v>
      </c>
      <c r="C148" s="1" t="s">
        <v>27</v>
      </c>
      <c r="D148" s="1" t="s">
        <v>1275</v>
      </c>
      <c r="F148" s="1" t="s">
        <v>1284</v>
      </c>
      <c r="I148" s="1" t="s">
        <v>1285</v>
      </c>
      <c r="J148" s="1" t="s">
        <v>1286</v>
      </c>
      <c r="K148" s="1" t="s">
        <v>1287</v>
      </c>
      <c r="L148" s="1" t="s">
        <v>1288</v>
      </c>
      <c r="M148" s="1" t="s">
        <v>1289</v>
      </c>
      <c r="N148" s="1" t="s">
        <v>1290</v>
      </c>
      <c r="O148" s="1" t="s">
        <v>1291</v>
      </c>
    </row>
    <row r="149" s="1" customFormat="1" spans="1:15">
      <c r="A149" s="1" t="s">
        <v>15</v>
      </c>
      <c r="B149" s="1" t="s">
        <v>1283</v>
      </c>
      <c r="C149" s="1" t="s">
        <v>17</v>
      </c>
      <c r="D149" s="1" t="s">
        <v>1275</v>
      </c>
      <c r="F149" s="1" t="s">
        <v>1284</v>
      </c>
      <c r="I149" s="1" t="s">
        <v>1292</v>
      </c>
      <c r="J149" s="1" t="s">
        <v>1293</v>
      </c>
      <c r="K149" s="1" t="s">
        <v>1287</v>
      </c>
      <c r="L149" s="1" t="s">
        <v>1294</v>
      </c>
      <c r="M149" s="1" t="s">
        <v>1295</v>
      </c>
      <c r="N149" s="1" t="s">
        <v>1296</v>
      </c>
      <c r="O149" s="1" t="s">
        <v>1297</v>
      </c>
    </row>
    <row r="150" s="1" customFormat="1" spans="1:15">
      <c r="A150" s="1" t="s">
        <v>15</v>
      </c>
      <c r="B150" s="1" t="s">
        <v>1298</v>
      </c>
      <c r="C150" s="1" t="s">
        <v>17</v>
      </c>
      <c r="J150" s="1" t="s">
        <v>1299</v>
      </c>
      <c r="K150" s="1" t="s">
        <v>1300</v>
      </c>
      <c r="L150" s="1" t="s">
        <v>1301</v>
      </c>
      <c r="M150" s="1" t="s">
        <v>1302</v>
      </c>
      <c r="N150" s="1" t="s">
        <v>1303</v>
      </c>
      <c r="O150" s="1" t="s">
        <v>1304</v>
      </c>
    </row>
    <row r="151" s="1" customFormat="1" spans="1:15">
      <c r="A151" s="1" t="s">
        <v>15</v>
      </c>
      <c r="B151" s="1" t="s">
        <v>1305</v>
      </c>
      <c r="C151" s="1" t="s">
        <v>1306</v>
      </c>
      <c r="J151" s="1" t="s">
        <v>1307</v>
      </c>
      <c r="K151" s="1" t="s">
        <v>1308</v>
      </c>
      <c r="L151" s="1" t="s">
        <v>1309</v>
      </c>
      <c r="M151" s="1" t="s">
        <v>1310</v>
      </c>
      <c r="N151" s="1" t="s">
        <v>1311</v>
      </c>
      <c r="O151" s="1" t="s">
        <v>1312</v>
      </c>
    </row>
    <row r="152" s="1" customFormat="1" spans="1:15">
      <c r="A152" s="1" t="s">
        <v>15</v>
      </c>
      <c r="B152" s="1" t="s">
        <v>1313</v>
      </c>
      <c r="C152" s="1" t="s">
        <v>45</v>
      </c>
      <c r="D152" s="1" t="s">
        <v>1314</v>
      </c>
      <c r="F152" s="1" t="s">
        <v>1315</v>
      </c>
      <c r="G152" s="1" t="e">
        <f>-ical</f>
        <v>#NAME?</v>
      </c>
      <c r="I152" s="1" t="s">
        <v>1316</v>
      </c>
      <c r="J152" s="1" t="s">
        <v>1317</v>
      </c>
      <c r="K152" s="1" t="s">
        <v>1318</v>
      </c>
      <c r="L152" s="1" t="s">
        <v>1319</v>
      </c>
      <c r="M152" s="1" t="s">
        <v>1320</v>
      </c>
      <c r="N152" s="1" t="s">
        <v>1321</v>
      </c>
      <c r="O152" s="1" t="s">
        <v>1322</v>
      </c>
    </row>
    <row r="153" s="1" customFormat="1" spans="1:15">
      <c r="A153" s="1" t="s">
        <v>15</v>
      </c>
      <c r="B153" s="1" t="s">
        <v>1323</v>
      </c>
      <c r="C153" s="1" t="s">
        <v>27</v>
      </c>
      <c r="D153" s="1" t="s">
        <v>1314</v>
      </c>
      <c r="F153" s="1" t="s">
        <v>1324</v>
      </c>
      <c r="G153" s="1" t="e">
        <f>-y</f>
        <v>#NAME?</v>
      </c>
      <c r="I153" s="1" t="s">
        <v>1325</v>
      </c>
      <c r="J153" s="1" t="s">
        <v>1326</v>
      </c>
      <c r="K153" s="1" t="s">
        <v>1327</v>
      </c>
      <c r="L153" s="1" t="s">
        <v>1328</v>
      </c>
      <c r="M153" s="1" t="s">
        <v>1329</v>
      </c>
      <c r="N153" s="1" t="s">
        <v>1330</v>
      </c>
      <c r="O153" s="1" t="s">
        <v>1331</v>
      </c>
    </row>
    <row r="154" s="1" customFormat="1" spans="1:15">
      <c r="A154" s="1" t="s">
        <v>15</v>
      </c>
      <c r="B154" s="1" t="s">
        <v>1332</v>
      </c>
      <c r="C154" s="1" t="s">
        <v>27</v>
      </c>
      <c r="F154" s="1" t="s">
        <v>1333</v>
      </c>
      <c r="G154" s="1" t="e">
        <f>-ary</f>
        <v>#NAME?</v>
      </c>
      <c r="I154" s="1" t="s">
        <v>1334</v>
      </c>
      <c r="J154" s="1" t="s">
        <v>1335</v>
      </c>
      <c r="K154" s="1" t="s">
        <v>1336</v>
      </c>
      <c r="L154" s="1" t="s">
        <v>1337</v>
      </c>
      <c r="M154" s="1" t="s">
        <v>1338</v>
      </c>
      <c r="N154" s="1" t="s">
        <v>1339</v>
      </c>
      <c r="O154" s="1" t="s">
        <v>1340</v>
      </c>
    </row>
    <row r="155" s="1" customFormat="1" spans="1:15">
      <c r="A155" s="1" t="s">
        <v>15</v>
      </c>
      <c r="B155" s="1" t="s">
        <v>1341</v>
      </c>
      <c r="C155" s="1" t="s">
        <v>17</v>
      </c>
      <c r="F155" s="1" t="s">
        <v>1342</v>
      </c>
      <c r="I155" s="1" t="s">
        <v>1343</v>
      </c>
      <c r="J155" s="1" t="s">
        <v>1344</v>
      </c>
      <c r="K155" s="1" t="s">
        <v>1345</v>
      </c>
      <c r="L155" s="1" t="s">
        <v>1346</v>
      </c>
      <c r="M155" s="1" t="s">
        <v>1347</v>
      </c>
      <c r="N155" s="1" t="s">
        <v>1348</v>
      </c>
      <c r="O155" s="1" t="s">
        <v>1349</v>
      </c>
    </row>
    <row r="156" s="1" customFormat="1" spans="1:15">
      <c r="A156" s="1" t="s">
        <v>15</v>
      </c>
      <c r="B156" s="1" t="s">
        <v>1341</v>
      </c>
      <c r="C156" s="1" t="s">
        <v>27</v>
      </c>
      <c r="F156" s="1" t="s">
        <v>1342</v>
      </c>
      <c r="I156" s="1" t="s">
        <v>1350</v>
      </c>
      <c r="J156" s="1" t="s">
        <v>1351</v>
      </c>
      <c r="K156" s="1" t="s">
        <v>1345</v>
      </c>
      <c r="L156" s="1" t="s">
        <v>1352</v>
      </c>
      <c r="M156" s="1" t="s">
        <v>1353</v>
      </c>
      <c r="N156" s="1" t="s">
        <v>1354</v>
      </c>
      <c r="O156" s="1" t="s">
        <v>1355</v>
      </c>
    </row>
    <row r="157" s="1" customFormat="1" spans="1:15">
      <c r="A157" s="1" t="s">
        <v>15</v>
      </c>
      <c r="B157" s="1" t="s">
        <v>1356</v>
      </c>
      <c r="C157" s="1" t="s">
        <v>27</v>
      </c>
      <c r="J157" s="1" t="s">
        <v>1357</v>
      </c>
      <c r="K157" s="1" t="s">
        <v>1358</v>
      </c>
      <c r="L157" s="1" t="s">
        <v>1359</v>
      </c>
      <c r="M157" s="1" t="s">
        <v>1360</v>
      </c>
      <c r="N157" s="1" t="s">
        <v>1361</v>
      </c>
      <c r="O157" s="1" t="s">
        <v>1362</v>
      </c>
    </row>
    <row r="158" s="1" customFormat="1" spans="1:15">
      <c r="A158" s="1" t="s">
        <v>15</v>
      </c>
      <c r="B158" s="1" t="s">
        <v>1363</v>
      </c>
      <c r="C158" s="1" t="s">
        <v>27</v>
      </c>
      <c r="J158" s="1" t="s">
        <v>1364</v>
      </c>
      <c r="K158" s="1" t="s">
        <v>1365</v>
      </c>
      <c r="L158" s="1" t="s">
        <v>1366</v>
      </c>
      <c r="M158" s="1" t="s">
        <v>1367</v>
      </c>
      <c r="N158" s="1" t="s">
        <v>1368</v>
      </c>
      <c r="O158" s="1" t="s">
        <v>1369</v>
      </c>
    </row>
    <row r="159" s="1" customFormat="1" spans="1:15">
      <c r="A159" s="1" t="s">
        <v>15</v>
      </c>
      <c r="B159" s="1" t="s">
        <v>1363</v>
      </c>
      <c r="C159" s="1" t="s">
        <v>17</v>
      </c>
      <c r="J159" s="1" t="s">
        <v>1370</v>
      </c>
      <c r="K159" s="1" t="s">
        <v>1365</v>
      </c>
      <c r="L159" s="1" t="s">
        <v>1371</v>
      </c>
      <c r="M159" s="1" t="s">
        <v>1372</v>
      </c>
      <c r="N159" s="1" t="s">
        <v>1373</v>
      </c>
      <c r="O159" s="1" t="s">
        <v>1374</v>
      </c>
    </row>
    <row r="160" s="1" customFormat="1" spans="1:15">
      <c r="A160" s="1" t="s">
        <v>15</v>
      </c>
      <c r="B160" s="1" t="s">
        <v>1375</v>
      </c>
      <c r="C160" s="1" t="s">
        <v>45</v>
      </c>
      <c r="D160" s="1" t="s">
        <v>1376</v>
      </c>
      <c r="F160" s="1" t="s">
        <v>1377</v>
      </c>
      <c r="G160" s="1" t="s">
        <v>1125</v>
      </c>
      <c r="I160" s="1" t="s">
        <v>1378</v>
      </c>
      <c r="J160" s="1" t="s">
        <v>1379</v>
      </c>
      <c r="K160" s="1" t="s">
        <v>1380</v>
      </c>
      <c r="L160" s="1" t="s">
        <v>1381</v>
      </c>
      <c r="M160" s="1" t="s">
        <v>1382</v>
      </c>
      <c r="N160" s="1" t="s">
        <v>1383</v>
      </c>
      <c r="O160" s="1" t="s">
        <v>1384</v>
      </c>
    </row>
    <row r="161" s="1" customFormat="1" spans="1:15">
      <c r="A161" s="1" t="s">
        <v>15</v>
      </c>
      <c r="B161" s="1" t="s">
        <v>1385</v>
      </c>
      <c r="C161" s="1" t="s">
        <v>27</v>
      </c>
      <c r="J161" s="1" t="s">
        <v>1386</v>
      </c>
      <c r="K161" s="1" t="s">
        <v>1387</v>
      </c>
      <c r="L161" s="1" t="s">
        <v>1388</v>
      </c>
      <c r="M161" s="1" t="s">
        <v>1389</v>
      </c>
      <c r="N161" s="1" t="s">
        <v>1390</v>
      </c>
      <c r="O161" s="1" t="s">
        <v>1391</v>
      </c>
    </row>
    <row r="162" s="1" customFormat="1" spans="1:15">
      <c r="A162" s="1" t="s">
        <v>15</v>
      </c>
      <c r="B162" s="1" t="s">
        <v>1392</v>
      </c>
      <c r="C162" s="1" t="s">
        <v>17</v>
      </c>
      <c r="F162" s="1" t="s">
        <v>1393</v>
      </c>
      <c r="G162" s="1" t="s">
        <v>324</v>
      </c>
      <c r="I162" s="1" t="s">
        <v>1394</v>
      </c>
      <c r="J162" s="1" t="s">
        <v>1395</v>
      </c>
      <c r="K162" s="1" t="s">
        <v>1396</v>
      </c>
      <c r="L162" s="1" t="s">
        <v>1397</v>
      </c>
      <c r="M162" s="1" t="s">
        <v>1398</v>
      </c>
      <c r="N162" s="1" t="s">
        <v>1399</v>
      </c>
      <c r="O162" s="1" t="s">
        <v>1400</v>
      </c>
    </row>
    <row r="163" s="1" customFormat="1" spans="1:15">
      <c r="A163" s="1" t="s">
        <v>15</v>
      </c>
      <c r="B163" s="1" t="s">
        <v>1401</v>
      </c>
      <c r="C163" s="1" t="s">
        <v>27</v>
      </c>
      <c r="D163" s="1" t="s">
        <v>1402</v>
      </c>
      <c r="G163" s="1" t="s">
        <v>1403</v>
      </c>
      <c r="I163" s="1" t="s">
        <v>1404</v>
      </c>
      <c r="J163" s="1" t="s">
        <v>1405</v>
      </c>
      <c r="K163" s="1" t="s">
        <v>1406</v>
      </c>
      <c r="L163" s="1" t="s">
        <v>1407</v>
      </c>
      <c r="M163" s="1" t="s">
        <v>1408</v>
      </c>
      <c r="N163" s="1" t="s">
        <v>1409</v>
      </c>
      <c r="O163" s="1" t="s">
        <v>1410</v>
      </c>
    </row>
    <row r="164" s="1" customFormat="1" spans="1:15">
      <c r="A164" s="1" t="s">
        <v>15</v>
      </c>
      <c r="B164" s="1" t="s">
        <v>1411</v>
      </c>
      <c r="C164" s="1" t="s">
        <v>27</v>
      </c>
      <c r="F164" s="1" t="s">
        <v>1412</v>
      </c>
      <c r="G164" s="1" t="e">
        <f>-al</f>
        <v>#NAME?</v>
      </c>
      <c r="I164" s="1" t="s">
        <v>1413</v>
      </c>
      <c r="J164" s="1" t="s">
        <v>1414</v>
      </c>
      <c r="K164" s="1" t="s">
        <v>1415</v>
      </c>
      <c r="L164" s="1" t="s">
        <v>1416</v>
      </c>
      <c r="M164" s="1" t="s">
        <v>1417</v>
      </c>
      <c r="N164" s="1" t="s">
        <v>1418</v>
      </c>
      <c r="O164" s="1" t="s">
        <v>1419</v>
      </c>
    </row>
    <row r="165" s="1" customFormat="1" spans="1:15">
      <c r="A165" s="1" t="s">
        <v>15</v>
      </c>
      <c r="B165" s="1" t="s">
        <v>1411</v>
      </c>
      <c r="C165" s="1" t="s">
        <v>45</v>
      </c>
      <c r="F165" s="1" t="s">
        <v>1412</v>
      </c>
      <c r="G165" s="1" t="e">
        <f>-al</f>
        <v>#NAME?</v>
      </c>
      <c r="I165" s="1" t="s">
        <v>1420</v>
      </c>
      <c r="J165" s="1" t="s">
        <v>1421</v>
      </c>
      <c r="K165" s="1" t="s">
        <v>1415</v>
      </c>
      <c r="L165" s="1" t="s">
        <v>1422</v>
      </c>
      <c r="M165" s="1" t="s">
        <v>1423</v>
      </c>
      <c r="N165" s="1" t="s">
        <v>1424</v>
      </c>
      <c r="O165" s="1" t="s">
        <v>1425</v>
      </c>
    </row>
    <row r="166" s="1" customFormat="1" spans="1:15">
      <c r="A166" s="1" t="s">
        <v>15</v>
      </c>
      <c r="B166" s="1" t="s">
        <v>1426</v>
      </c>
      <c r="C166" s="1" t="s">
        <v>27</v>
      </c>
      <c r="F166" s="1" t="s">
        <v>1427</v>
      </c>
      <c r="G166" s="1" t="e">
        <f>-ule</f>
        <v>#NAME?</v>
      </c>
      <c r="I166" s="1" t="s">
        <v>1428</v>
      </c>
      <c r="J166" s="1" t="s">
        <v>1429</v>
      </c>
      <c r="K166" s="1" t="s">
        <v>1430</v>
      </c>
      <c r="L166" s="1" t="s">
        <v>1431</v>
      </c>
      <c r="M166" s="1" t="s">
        <v>1432</v>
      </c>
      <c r="N166" s="1" t="s">
        <v>1433</v>
      </c>
      <c r="O166" s="1" t="s">
        <v>1434</v>
      </c>
    </row>
    <row r="167" s="1" customFormat="1" spans="1:15">
      <c r="A167" s="1" t="s">
        <v>15</v>
      </c>
      <c r="B167" s="1" t="s">
        <v>1435</v>
      </c>
      <c r="C167" s="1" t="s">
        <v>17</v>
      </c>
      <c r="F167" s="1" t="s">
        <v>1436</v>
      </c>
      <c r="G167" s="1" t="e">
        <f>-ture</f>
        <v>#NAME?</v>
      </c>
      <c r="I167" s="1" t="s">
        <v>1437</v>
      </c>
      <c r="J167" s="1" t="s">
        <v>1438</v>
      </c>
      <c r="K167" s="1" t="s">
        <v>1439</v>
      </c>
      <c r="L167" s="1" t="s">
        <v>1440</v>
      </c>
      <c r="M167" s="1" t="s">
        <v>1441</v>
      </c>
      <c r="N167" s="1" t="s">
        <v>1442</v>
      </c>
      <c r="O167" s="1" t="s">
        <v>1443</v>
      </c>
    </row>
    <row r="168" s="1" customFormat="1" spans="1:15">
      <c r="A168" s="1" t="s">
        <v>15</v>
      </c>
      <c r="B168" s="1" t="s">
        <v>1444</v>
      </c>
      <c r="C168" s="1" t="s">
        <v>27</v>
      </c>
      <c r="D168" s="1" t="s">
        <v>1445</v>
      </c>
      <c r="F168" s="1" t="s">
        <v>1446</v>
      </c>
      <c r="I168" s="1" t="s">
        <v>1447</v>
      </c>
      <c r="J168" s="1" t="s">
        <v>1448</v>
      </c>
      <c r="K168" s="1" t="s">
        <v>1449</v>
      </c>
      <c r="L168" s="1" t="s">
        <v>1450</v>
      </c>
      <c r="M168" s="1" t="s">
        <v>1451</v>
      </c>
      <c r="N168" s="1" t="s">
        <v>1452</v>
      </c>
      <c r="O168" s="1" t="s">
        <v>1453</v>
      </c>
    </row>
    <row r="169" s="1" customFormat="1" spans="1:15">
      <c r="A169" s="1" t="s">
        <v>15</v>
      </c>
      <c r="B169" s="1" t="s">
        <v>1454</v>
      </c>
      <c r="C169" s="1" t="s">
        <v>45</v>
      </c>
      <c r="F169" s="1" t="s">
        <v>1455</v>
      </c>
      <c r="G169" s="1" t="s">
        <v>1456</v>
      </c>
      <c r="I169" s="1" t="s">
        <v>1457</v>
      </c>
      <c r="J169" s="1" t="s">
        <v>1458</v>
      </c>
      <c r="K169" s="1" t="s">
        <v>1459</v>
      </c>
      <c r="L169" s="1" t="s">
        <v>1460</v>
      </c>
      <c r="M169" s="1" t="s">
        <v>1461</v>
      </c>
      <c r="N169" s="1" t="s">
        <v>1462</v>
      </c>
      <c r="O169" s="1" t="s">
        <v>1463</v>
      </c>
    </row>
    <row r="170" s="1" customFormat="1" spans="1:15">
      <c r="A170" s="1" t="s">
        <v>15</v>
      </c>
      <c r="B170" s="1" t="s">
        <v>1464</v>
      </c>
      <c r="C170" s="1" t="s">
        <v>17</v>
      </c>
      <c r="F170" s="1" t="s">
        <v>1465</v>
      </c>
      <c r="G170" s="1" t="s">
        <v>324</v>
      </c>
      <c r="I170" s="1" t="s">
        <v>1466</v>
      </c>
      <c r="J170" s="1" t="s">
        <v>1467</v>
      </c>
      <c r="K170" s="1" t="s">
        <v>1468</v>
      </c>
      <c r="L170" s="1" t="s">
        <v>1469</v>
      </c>
      <c r="M170" s="1" t="s">
        <v>1470</v>
      </c>
      <c r="N170" s="1" t="s">
        <v>1471</v>
      </c>
      <c r="O170" s="1" t="s">
        <v>1472</v>
      </c>
    </row>
    <row r="171" s="1" customFormat="1" spans="1:15">
      <c r="A171" s="1" t="s">
        <v>15</v>
      </c>
      <c r="B171" s="1" t="s">
        <v>1473</v>
      </c>
      <c r="C171" s="1" t="s">
        <v>27</v>
      </c>
      <c r="F171" s="1" t="s">
        <v>1474</v>
      </c>
      <c r="G171" s="1" t="s">
        <v>1475</v>
      </c>
      <c r="I171" s="1" t="s">
        <v>1476</v>
      </c>
      <c r="J171" s="1" t="s">
        <v>1477</v>
      </c>
      <c r="K171" s="1" t="s">
        <v>1478</v>
      </c>
      <c r="L171" s="1" t="s">
        <v>1479</v>
      </c>
      <c r="M171" s="1" t="s">
        <v>1480</v>
      </c>
      <c r="N171" s="1" t="s">
        <v>1481</v>
      </c>
      <c r="O171" s="1" t="s">
        <v>1482</v>
      </c>
    </row>
    <row r="172" s="1" customFormat="1" spans="1:15">
      <c r="A172" s="1" t="s">
        <v>15</v>
      </c>
      <c r="B172" s="1" t="s">
        <v>1483</v>
      </c>
      <c r="C172" s="1" t="s">
        <v>27</v>
      </c>
      <c r="F172" s="1" t="s">
        <v>1484</v>
      </c>
      <c r="G172" s="1" t="s">
        <v>937</v>
      </c>
      <c r="H172" s="1" t="s">
        <v>324</v>
      </c>
      <c r="I172" s="1" t="s">
        <v>1485</v>
      </c>
      <c r="J172" s="1" t="s">
        <v>1486</v>
      </c>
      <c r="K172" s="1" t="s">
        <v>1487</v>
      </c>
      <c r="L172" s="1" t="s">
        <v>1488</v>
      </c>
      <c r="M172" s="1" t="s">
        <v>1489</v>
      </c>
      <c r="N172" s="1" t="s">
        <v>1490</v>
      </c>
      <c r="O172" s="1" t="s">
        <v>1491</v>
      </c>
    </row>
    <row r="173" s="1" customFormat="1" spans="1:15">
      <c r="A173" s="1" t="s">
        <v>15</v>
      </c>
      <c r="B173" s="1" t="s">
        <v>1492</v>
      </c>
      <c r="C173" s="1" t="s">
        <v>17</v>
      </c>
      <c r="J173" s="1" t="s">
        <v>1493</v>
      </c>
      <c r="K173" s="1" t="s">
        <v>1494</v>
      </c>
      <c r="L173" s="1" t="s">
        <v>1495</v>
      </c>
      <c r="M173" s="1" t="s">
        <v>1496</v>
      </c>
      <c r="N173" s="1" t="s">
        <v>1497</v>
      </c>
      <c r="O173" s="1" t="s">
        <v>1498</v>
      </c>
    </row>
    <row r="174" s="1" customFormat="1" spans="1:15">
      <c r="A174" s="1" t="s">
        <v>15</v>
      </c>
      <c r="B174" s="1" t="s">
        <v>1492</v>
      </c>
      <c r="C174" s="1" t="s">
        <v>27</v>
      </c>
      <c r="J174" s="1" t="s">
        <v>1499</v>
      </c>
      <c r="K174" s="1" t="s">
        <v>1500</v>
      </c>
      <c r="L174" s="1" t="s">
        <v>1501</v>
      </c>
      <c r="M174" s="1" t="s">
        <v>1502</v>
      </c>
      <c r="N174" s="1" t="s">
        <v>1503</v>
      </c>
      <c r="O174" s="1" t="s">
        <v>1504</v>
      </c>
    </row>
    <row r="175" s="1" customFormat="1" spans="1:15">
      <c r="A175" s="1" t="s">
        <v>15</v>
      </c>
      <c r="B175" s="1" t="s">
        <v>1505</v>
      </c>
      <c r="C175" s="1" t="s">
        <v>45</v>
      </c>
      <c r="F175" s="1" t="s">
        <v>1506</v>
      </c>
      <c r="G175" s="1" t="e">
        <f>-istic</f>
        <v>#NAME?</v>
      </c>
      <c r="I175" s="1" t="s">
        <v>1507</v>
      </c>
      <c r="J175" s="1" t="s">
        <v>1508</v>
      </c>
      <c r="K175" s="1" t="s">
        <v>1509</v>
      </c>
      <c r="L175" s="1" t="s">
        <v>1510</v>
      </c>
      <c r="M175" s="1" t="s">
        <v>1511</v>
      </c>
      <c r="N175" s="1" t="s">
        <v>1512</v>
      </c>
      <c r="O175" s="1" t="s">
        <v>1513</v>
      </c>
    </row>
    <row r="176" s="1" customFormat="1" spans="1:15">
      <c r="A176" s="1" t="s">
        <v>15</v>
      </c>
      <c r="B176" s="1" t="s">
        <v>1505</v>
      </c>
      <c r="C176" s="1" t="s">
        <v>27</v>
      </c>
      <c r="F176" s="1" t="s">
        <v>1506</v>
      </c>
      <c r="G176" s="1" t="e">
        <f>-istic</f>
        <v>#NAME?</v>
      </c>
      <c r="I176" s="1" t="s">
        <v>1514</v>
      </c>
      <c r="J176" s="1" t="s">
        <v>1515</v>
      </c>
      <c r="K176" s="1" t="s">
        <v>1509</v>
      </c>
      <c r="L176" s="1" t="s">
        <v>1516</v>
      </c>
      <c r="M176" s="1" t="s">
        <v>1517</v>
      </c>
      <c r="N176" s="1" t="s">
        <v>1518</v>
      </c>
      <c r="O176" s="1" t="s">
        <v>1519</v>
      </c>
    </row>
    <row r="177" s="1" customFormat="1" spans="1:15">
      <c r="A177" s="1" t="s">
        <v>15</v>
      </c>
      <c r="B177" s="1" t="s">
        <v>1520</v>
      </c>
      <c r="C177" s="1" t="s">
        <v>17</v>
      </c>
      <c r="J177" s="1" t="s">
        <v>1521</v>
      </c>
      <c r="K177" s="1" t="s">
        <v>1522</v>
      </c>
      <c r="L177" s="1" t="s">
        <v>1523</v>
      </c>
      <c r="M177" s="1" t="s">
        <v>1524</v>
      </c>
      <c r="N177" s="1" t="s">
        <v>1525</v>
      </c>
      <c r="O177" s="1" t="s">
        <v>1526</v>
      </c>
    </row>
    <row r="178" s="1" customFormat="1" spans="1:15">
      <c r="A178" s="1" t="s">
        <v>15</v>
      </c>
      <c r="B178" s="1" t="s">
        <v>1520</v>
      </c>
      <c r="C178" s="1" t="s">
        <v>27</v>
      </c>
      <c r="J178" s="1" t="s">
        <v>1527</v>
      </c>
      <c r="K178" s="1" t="s">
        <v>1522</v>
      </c>
      <c r="L178" s="1" t="s">
        <v>1528</v>
      </c>
      <c r="M178" s="1" t="s">
        <v>1529</v>
      </c>
      <c r="N178" s="1" t="s">
        <v>1530</v>
      </c>
      <c r="O178" s="1" t="s">
        <v>1531</v>
      </c>
    </row>
    <row r="179" s="1" customFormat="1" spans="1:15">
      <c r="A179" s="1" t="s">
        <v>15</v>
      </c>
      <c r="B179" s="1" t="s">
        <v>1532</v>
      </c>
      <c r="C179" s="1" t="s">
        <v>27</v>
      </c>
      <c r="J179" s="1" t="s">
        <v>1533</v>
      </c>
      <c r="K179" s="1" t="s">
        <v>1534</v>
      </c>
      <c r="L179" s="1" t="s">
        <v>1535</v>
      </c>
      <c r="M179" s="1" t="s">
        <v>1536</v>
      </c>
      <c r="N179" s="1" t="s">
        <v>1537</v>
      </c>
      <c r="O179" s="1" t="s">
        <v>1538</v>
      </c>
    </row>
    <row r="180" s="1" customFormat="1" spans="1:15">
      <c r="A180" s="1" t="s">
        <v>15</v>
      </c>
      <c r="B180" s="1" t="s">
        <v>1532</v>
      </c>
      <c r="C180" s="1" t="s">
        <v>17</v>
      </c>
      <c r="J180" s="1" t="s">
        <v>1539</v>
      </c>
      <c r="K180" s="1" t="s">
        <v>1534</v>
      </c>
      <c r="L180" s="1" t="s">
        <v>1540</v>
      </c>
      <c r="M180" s="1" t="s">
        <v>1541</v>
      </c>
      <c r="N180" s="1" t="s">
        <v>1542</v>
      </c>
      <c r="O180" s="1" t="s">
        <v>1543</v>
      </c>
    </row>
    <row r="181" s="1" customFormat="1" spans="1:15">
      <c r="A181" s="1" t="s">
        <v>15</v>
      </c>
      <c r="B181" s="1" t="s">
        <v>1544</v>
      </c>
      <c r="C181" s="1" t="s">
        <v>45</v>
      </c>
      <c r="F181" s="1" t="s">
        <v>1545</v>
      </c>
      <c r="G181" s="1" t="e">
        <f>-ical</f>
        <v>#NAME?</v>
      </c>
      <c r="I181" s="1" t="s">
        <v>1546</v>
      </c>
      <c r="J181" s="1" t="s">
        <v>1547</v>
      </c>
      <c r="K181" s="1" t="s">
        <v>1548</v>
      </c>
      <c r="L181" s="1" t="s">
        <v>1549</v>
      </c>
      <c r="M181" s="1" t="s">
        <v>1550</v>
      </c>
      <c r="N181" s="1" t="s">
        <v>1551</v>
      </c>
      <c r="O181" s="1" t="s">
        <v>1552</v>
      </c>
    </row>
    <row r="182" s="1" customFormat="1" spans="1:15">
      <c r="A182" s="1" t="s">
        <v>15</v>
      </c>
      <c r="B182" s="1" t="s">
        <v>1544</v>
      </c>
      <c r="C182" s="1" t="s">
        <v>27</v>
      </c>
      <c r="F182" s="1" t="s">
        <v>1545</v>
      </c>
      <c r="G182" s="1" t="e">
        <f>-ical</f>
        <v>#NAME?</v>
      </c>
      <c r="I182" s="1" t="s">
        <v>1553</v>
      </c>
      <c r="J182" s="1" t="s">
        <v>1554</v>
      </c>
      <c r="K182" s="1" t="s">
        <v>1548</v>
      </c>
      <c r="L182" s="1" t="s">
        <v>1555</v>
      </c>
      <c r="M182" s="1" t="s">
        <v>1556</v>
      </c>
      <c r="N182" s="1" t="s">
        <v>1557</v>
      </c>
      <c r="O182" s="1" t="s">
        <v>1558</v>
      </c>
    </row>
    <row r="183" s="1" customFormat="1" spans="1:15">
      <c r="A183" s="1" t="s">
        <v>15</v>
      </c>
      <c r="B183" s="1" t="s">
        <v>1559</v>
      </c>
      <c r="C183" s="1" t="s">
        <v>27</v>
      </c>
      <c r="D183" s="1" t="s">
        <v>1560</v>
      </c>
      <c r="F183" s="1" t="s">
        <v>1561</v>
      </c>
      <c r="I183" s="1" t="s">
        <v>1562</v>
      </c>
      <c r="J183" s="1" t="s">
        <v>1563</v>
      </c>
      <c r="K183" s="1" t="s">
        <v>1564</v>
      </c>
      <c r="L183" s="1" t="s">
        <v>1565</v>
      </c>
      <c r="M183" s="1" t="s">
        <v>1566</v>
      </c>
      <c r="N183" s="1" t="s">
        <v>1567</v>
      </c>
      <c r="O183" s="1" t="s">
        <v>1568</v>
      </c>
    </row>
    <row r="184" s="1" customFormat="1" spans="1:15">
      <c r="A184" s="1" t="s">
        <v>15</v>
      </c>
      <c r="B184" s="1" t="s">
        <v>1569</v>
      </c>
      <c r="C184" s="1" t="s">
        <v>27</v>
      </c>
      <c r="F184" s="1" t="s">
        <v>1570</v>
      </c>
      <c r="G184" s="1" t="e">
        <f>-izen</f>
        <v>#NAME?</v>
      </c>
      <c r="I184" s="1" t="s">
        <v>1571</v>
      </c>
      <c r="J184" s="1" t="s">
        <v>1572</v>
      </c>
      <c r="K184" s="1" t="s">
        <v>1573</v>
      </c>
      <c r="L184" s="1" t="s">
        <v>1574</v>
      </c>
      <c r="M184" s="1" t="s">
        <v>1575</v>
      </c>
      <c r="N184" s="1" t="s">
        <v>1576</v>
      </c>
      <c r="O184" s="1" t="s">
        <v>1577</v>
      </c>
    </row>
    <row r="185" s="1" customFormat="1" spans="1:15">
      <c r="A185" s="1" t="s">
        <v>15</v>
      </c>
      <c r="B185" s="1" t="s">
        <v>1578</v>
      </c>
      <c r="C185" s="1" t="s">
        <v>27</v>
      </c>
      <c r="F185" s="1" t="s">
        <v>1579</v>
      </c>
      <c r="G185" s="1" t="e">
        <f>-ian</f>
        <v>#NAME?</v>
      </c>
      <c r="I185" s="1" t="s">
        <v>1580</v>
      </c>
      <c r="J185" s="1" t="s">
        <v>1581</v>
      </c>
      <c r="K185" s="1" t="s">
        <v>1582</v>
      </c>
      <c r="L185" s="1" t="s">
        <v>1583</v>
      </c>
      <c r="M185" s="1" t="s">
        <v>1584</v>
      </c>
      <c r="N185" s="1" t="s">
        <v>1585</v>
      </c>
      <c r="O185" s="1" t="s">
        <v>1586</v>
      </c>
    </row>
    <row r="186" s="1" customFormat="1" spans="1:15">
      <c r="A186" s="1" t="s">
        <v>15</v>
      </c>
      <c r="B186" s="1" t="s">
        <v>1587</v>
      </c>
      <c r="C186" s="1" t="s">
        <v>27</v>
      </c>
      <c r="F186" s="1" t="s">
        <v>1579</v>
      </c>
      <c r="G186" s="1" t="e">
        <f>-ization</f>
        <v>#NAME?</v>
      </c>
      <c r="I186" s="1" t="s">
        <v>1588</v>
      </c>
      <c r="J186" s="1" t="s">
        <v>1589</v>
      </c>
      <c r="K186" s="1" t="s">
        <v>1590</v>
      </c>
      <c r="L186" s="1" t="s">
        <v>1591</v>
      </c>
      <c r="M186" s="1" t="s">
        <v>1592</v>
      </c>
      <c r="N186" s="1" t="s">
        <v>1593</v>
      </c>
      <c r="O186" s="1" t="s">
        <v>1594</v>
      </c>
    </row>
    <row r="187" s="1" customFormat="1" spans="1:15">
      <c r="A187" s="1" t="s">
        <v>15</v>
      </c>
      <c r="B187" s="1" t="s">
        <v>1595</v>
      </c>
      <c r="C187" s="1" t="s">
        <v>17</v>
      </c>
      <c r="F187" s="1" t="s">
        <v>1596</v>
      </c>
      <c r="G187" s="1" t="e">
        <f>-ify</f>
        <v>#NAME?</v>
      </c>
      <c r="I187" s="1" t="s">
        <v>1597</v>
      </c>
      <c r="J187" s="1" t="s">
        <v>1598</v>
      </c>
      <c r="K187" s="1" t="s">
        <v>1599</v>
      </c>
      <c r="L187" s="1" t="s">
        <v>1600</v>
      </c>
      <c r="M187" s="1" t="s">
        <v>1601</v>
      </c>
      <c r="N187" s="1" t="s">
        <v>1602</v>
      </c>
      <c r="O187" s="1" t="s">
        <v>1603</v>
      </c>
    </row>
    <row r="188" s="1" customFormat="1" spans="1:15">
      <c r="A188" s="1" t="s">
        <v>15</v>
      </c>
      <c r="B188" s="1" t="s">
        <v>1604</v>
      </c>
      <c r="C188" s="1" t="s">
        <v>45</v>
      </c>
      <c r="F188" s="1" t="s">
        <v>1605</v>
      </c>
      <c r="G188" s="1" t="e">
        <f>-ic</f>
        <v>#NAME?</v>
      </c>
      <c r="I188" s="1" t="s">
        <v>1606</v>
      </c>
      <c r="J188" s="1" t="s">
        <v>1607</v>
      </c>
      <c r="K188" s="1" t="s">
        <v>1608</v>
      </c>
      <c r="L188" s="1" t="s">
        <v>1609</v>
      </c>
      <c r="M188" s="1" t="s">
        <v>1610</v>
      </c>
      <c r="N188" s="1" t="s">
        <v>1611</v>
      </c>
      <c r="O188" s="1" t="s">
        <v>1612</v>
      </c>
    </row>
    <row r="189" s="1" customFormat="1" spans="1:15">
      <c r="A189" s="1" t="s">
        <v>15</v>
      </c>
      <c r="B189" s="1" t="s">
        <v>1604</v>
      </c>
      <c r="C189" s="1" t="s">
        <v>27</v>
      </c>
      <c r="F189" s="1" t="s">
        <v>1605</v>
      </c>
      <c r="G189" s="1" t="e">
        <f>-ic</f>
        <v>#NAME?</v>
      </c>
      <c r="I189" s="1" t="s">
        <v>1613</v>
      </c>
      <c r="J189" s="1" t="s">
        <v>1614</v>
      </c>
      <c r="K189" s="1" t="s">
        <v>1608</v>
      </c>
      <c r="L189" s="1" t="s">
        <v>1615</v>
      </c>
      <c r="M189" s="1" t="s">
        <v>1616</v>
      </c>
      <c r="N189" s="1" t="s">
        <v>1617</v>
      </c>
      <c r="O189" s="1" t="s">
        <v>1618</v>
      </c>
    </row>
    <row r="190" s="1" customFormat="1" spans="1:15">
      <c r="A190" s="1" t="s">
        <v>15</v>
      </c>
      <c r="B190" s="1" t="s">
        <v>1619</v>
      </c>
      <c r="C190" s="1" t="s">
        <v>17</v>
      </c>
      <c r="F190" s="1" t="s">
        <v>1605</v>
      </c>
      <c r="G190" s="1" t="e">
        <f>-ify</f>
        <v>#NAME?</v>
      </c>
      <c r="I190" s="1" t="s">
        <v>1620</v>
      </c>
      <c r="J190" s="1" t="s">
        <v>1621</v>
      </c>
      <c r="K190" s="1" t="s">
        <v>1622</v>
      </c>
      <c r="L190" s="1" t="s">
        <v>1623</v>
      </c>
      <c r="M190" s="1" t="s">
        <v>1624</v>
      </c>
      <c r="N190" s="1" t="s">
        <v>1625</v>
      </c>
      <c r="O190" s="1" t="s">
        <v>1626</v>
      </c>
    </row>
    <row r="191" s="1" customFormat="1" spans="1:15">
      <c r="A191" s="1" t="s">
        <v>15</v>
      </c>
      <c r="B191" s="1" t="s">
        <v>1627</v>
      </c>
      <c r="C191" s="1" t="s">
        <v>27</v>
      </c>
      <c r="J191" s="1" t="s">
        <v>1628</v>
      </c>
      <c r="K191" s="1" t="s">
        <v>1629</v>
      </c>
      <c r="L191" s="1" t="s">
        <v>1630</v>
      </c>
      <c r="M191" s="1" t="s">
        <v>1631</v>
      </c>
      <c r="N191" s="1" t="s">
        <v>1632</v>
      </c>
      <c r="O191" s="1" t="s">
        <v>1633</v>
      </c>
    </row>
    <row r="192" s="1" customFormat="1" spans="1:15">
      <c r="A192" s="1" t="s">
        <v>15</v>
      </c>
      <c r="B192" s="1" t="s">
        <v>1634</v>
      </c>
      <c r="C192" s="1" t="s">
        <v>17</v>
      </c>
      <c r="D192" s="1" t="s">
        <v>1635</v>
      </c>
      <c r="F192" s="1" t="s">
        <v>1636</v>
      </c>
      <c r="I192" s="1" t="s">
        <v>1637</v>
      </c>
      <c r="J192" s="1" t="s">
        <v>1638</v>
      </c>
      <c r="K192" s="1" t="s">
        <v>1639</v>
      </c>
      <c r="L192" s="1" t="s">
        <v>1640</v>
      </c>
      <c r="M192" s="1" t="s">
        <v>1641</v>
      </c>
      <c r="N192" s="1" t="s">
        <v>1642</v>
      </c>
      <c r="O192" s="1" t="s">
        <v>1643</v>
      </c>
    </row>
    <row r="193" s="1" customFormat="1" spans="1:15">
      <c r="A193" s="1" t="s">
        <v>15</v>
      </c>
      <c r="B193" s="1" t="s">
        <v>1634</v>
      </c>
      <c r="C193" s="1" t="s">
        <v>27</v>
      </c>
      <c r="D193" s="1" t="s">
        <v>1635</v>
      </c>
      <c r="F193" s="1" t="s">
        <v>1636</v>
      </c>
      <c r="I193" s="1" t="s">
        <v>1644</v>
      </c>
      <c r="J193" s="1" t="s">
        <v>1645</v>
      </c>
      <c r="K193" s="1" t="s">
        <v>1639</v>
      </c>
      <c r="L193" s="1" t="s">
        <v>1646</v>
      </c>
      <c r="M193" s="1" t="s">
        <v>1647</v>
      </c>
      <c r="N193" s="1" t="s">
        <v>1648</v>
      </c>
      <c r="O193" s="1" t="s">
        <v>1649</v>
      </c>
    </row>
    <row r="194" s="1" customFormat="1" spans="1:15">
      <c r="A194" s="1" t="s">
        <v>15</v>
      </c>
      <c r="B194" s="1" t="s">
        <v>1650</v>
      </c>
      <c r="C194" s="1" t="s">
        <v>27</v>
      </c>
      <c r="D194" s="1" t="s">
        <v>1635</v>
      </c>
      <c r="F194" s="1" t="s">
        <v>1651</v>
      </c>
      <c r="I194" s="1" t="s">
        <v>1652</v>
      </c>
      <c r="J194" s="1" t="s">
        <v>1653</v>
      </c>
      <c r="K194" s="1" t="s">
        <v>1654</v>
      </c>
      <c r="L194" s="1" t="s">
        <v>1655</v>
      </c>
      <c r="M194" s="1" t="s">
        <v>1656</v>
      </c>
      <c r="N194" s="1" t="s">
        <v>1657</v>
      </c>
      <c r="O194" s="1" t="s">
        <v>1658</v>
      </c>
    </row>
    <row r="195" s="1" customFormat="1" spans="1:15">
      <c r="A195" s="1" t="s">
        <v>15</v>
      </c>
      <c r="B195" s="1" t="s">
        <v>1659</v>
      </c>
      <c r="C195" s="1" t="s">
        <v>27</v>
      </c>
      <c r="D195" s="1" t="s">
        <v>1635</v>
      </c>
      <c r="F195" s="1" t="s">
        <v>1660</v>
      </c>
      <c r="G195" s="1" t="e">
        <f>-ion</f>
        <v>#NAME?</v>
      </c>
      <c r="I195" s="1" t="s">
        <v>1661</v>
      </c>
      <c r="J195" s="1" t="s">
        <v>1662</v>
      </c>
      <c r="K195" s="1" t="s">
        <v>1663</v>
      </c>
      <c r="L195" s="1" t="s">
        <v>1664</v>
      </c>
      <c r="M195" s="1" t="s">
        <v>1665</v>
      </c>
      <c r="N195" s="1" t="s">
        <v>1666</v>
      </c>
      <c r="O195" s="1" t="s">
        <v>1667</v>
      </c>
    </row>
    <row r="196" s="1" customFormat="1" spans="1:15">
      <c r="A196" s="1" t="s">
        <v>15</v>
      </c>
      <c r="B196" s="1" t="s">
        <v>1668</v>
      </c>
      <c r="C196" s="1" t="s">
        <v>27</v>
      </c>
      <c r="D196" s="1" t="s">
        <v>199</v>
      </c>
      <c r="F196" s="1" t="s">
        <v>1669</v>
      </c>
      <c r="G196" s="1" t="e">
        <f>-ation</f>
        <v>#NAME?</v>
      </c>
      <c r="I196" s="1" t="s">
        <v>1670</v>
      </c>
      <c r="J196" s="1" t="s">
        <v>1671</v>
      </c>
      <c r="K196" s="1" t="s">
        <v>1672</v>
      </c>
      <c r="L196" s="1" t="s">
        <v>1673</v>
      </c>
      <c r="M196" s="1" t="s">
        <v>1674</v>
      </c>
      <c r="N196" s="1" t="s">
        <v>1675</v>
      </c>
      <c r="O196" s="1" t="s">
        <v>1676</v>
      </c>
    </row>
    <row r="197" s="1" customFormat="1" spans="1:15">
      <c r="A197" s="1" t="s">
        <v>15</v>
      </c>
      <c r="B197" s="1" t="s">
        <v>1677</v>
      </c>
      <c r="C197" s="1" t="s">
        <v>17</v>
      </c>
      <c r="D197" s="1" t="s">
        <v>199</v>
      </c>
      <c r="F197" s="1" t="s">
        <v>1678</v>
      </c>
      <c r="I197" s="1" t="s">
        <v>1679</v>
      </c>
      <c r="J197" s="1" t="s">
        <v>1680</v>
      </c>
      <c r="K197" s="1" t="s">
        <v>1681</v>
      </c>
      <c r="L197" s="1" t="s">
        <v>1682</v>
      </c>
      <c r="M197" s="1" t="s">
        <v>1683</v>
      </c>
      <c r="N197" s="1" t="s">
        <v>1684</v>
      </c>
      <c r="O197" s="1" t="s">
        <v>1685</v>
      </c>
    </row>
    <row r="198" s="1" customFormat="1" spans="1:15">
      <c r="A198" s="1" t="s">
        <v>15</v>
      </c>
      <c r="B198" s="1" t="s">
        <v>1677</v>
      </c>
      <c r="C198" s="1" t="s">
        <v>27</v>
      </c>
      <c r="D198" s="1" t="s">
        <v>199</v>
      </c>
      <c r="F198" s="1" t="s">
        <v>1678</v>
      </c>
      <c r="I198" s="1" t="s">
        <v>1686</v>
      </c>
      <c r="J198" s="1" t="s">
        <v>1687</v>
      </c>
      <c r="K198" s="1" t="s">
        <v>1688</v>
      </c>
      <c r="L198" s="1" t="s">
        <v>1689</v>
      </c>
      <c r="M198" s="1" t="s">
        <v>1690</v>
      </c>
      <c r="N198" s="1" t="s">
        <v>1691</v>
      </c>
      <c r="O198" s="1" t="s">
        <v>1692</v>
      </c>
    </row>
    <row r="199" s="1" customFormat="1" spans="1:15">
      <c r="A199" s="1" t="s">
        <v>15</v>
      </c>
      <c r="B199" s="1" t="s">
        <v>1693</v>
      </c>
      <c r="C199" s="1" t="s">
        <v>27</v>
      </c>
      <c r="D199" s="1" t="s">
        <v>199</v>
      </c>
      <c r="F199" s="1" t="s">
        <v>779</v>
      </c>
      <c r="I199" s="1" t="s">
        <v>1694</v>
      </c>
      <c r="J199" s="1" t="s">
        <v>1695</v>
      </c>
      <c r="K199" s="1" t="s">
        <v>1696</v>
      </c>
      <c r="L199" s="1" t="s">
        <v>1697</v>
      </c>
      <c r="M199" s="1" t="s">
        <v>1698</v>
      </c>
      <c r="N199" s="1" t="s">
        <v>1699</v>
      </c>
      <c r="O199" s="1" t="s">
        <v>1700</v>
      </c>
    </row>
    <row r="200" s="1" customFormat="1" spans="1:15">
      <c r="A200" s="1" t="s">
        <v>15</v>
      </c>
      <c r="B200" s="1" t="s">
        <v>1693</v>
      </c>
      <c r="C200" s="1" t="s">
        <v>17</v>
      </c>
      <c r="D200" s="1" t="s">
        <v>199</v>
      </c>
      <c r="F200" s="1" t="s">
        <v>779</v>
      </c>
      <c r="I200" s="1" t="s">
        <v>1701</v>
      </c>
      <c r="J200" s="1" t="s">
        <v>1702</v>
      </c>
      <c r="K200" s="1" t="s">
        <v>1696</v>
      </c>
      <c r="L200" s="1" t="s">
        <v>1703</v>
      </c>
      <c r="M200" s="1" t="s">
        <v>1704</v>
      </c>
      <c r="N200" s="1" t="s">
        <v>1705</v>
      </c>
      <c r="O200" s="1" t="s">
        <v>1706</v>
      </c>
    </row>
    <row r="201" s="1" customFormat="1" spans="1:15">
      <c r="A201" s="1" t="s">
        <v>15</v>
      </c>
      <c r="B201" s="1" t="s">
        <v>1707</v>
      </c>
      <c r="C201" s="1" t="s">
        <v>45</v>
      </c>
      <c r="D201" s="1" t="s">
        <v>199</v>
      </c>
      <c r="F201" s="1" t="s">
        <v>1708</v>
      </c>
      <c r="G201" s="1" t="e">
        <f>-ial</f>
        <v>#NAME?</v>
      </c>
      <c r="I201" s="1" t="s">
        <v>1709</v>
      </c>
      <c r="J201" s="1" t="s">
        <v>1710</v>
      </c>
      <c r="K201" s="1" t="s">
        <v>1711</v>
      </c>
      <c r="L201" s="1" t="s">
        <v>1712</v>
      </c>
      <c r="M201" s="1" t="s">
        <v>1713</v>
      </c>
      <c r="N201" s="1" t="s">
        <v>1714</v>
      </c>
      <c r="O201" s="1" t="s">
        <v>1715</v>
      </c>
    </row>
    <row r="202" s="1" customFormat="1" spans="1:15">
      <c r="A202" s="1" t="s">
        <v>15</v>
      </c>
      <c r="B202" s="1" t="s">
        <v>1707</v>
      </c>
      <c r="C202" s="1" t="s">
        <v>27</v>
      </c>
      <c r="D202" s="1" t="s">
        <v>199</v>
      </c>
      <c r="F202" s="1" t="s">
        <v>1708</v>
      </c>
      <c r="G202" s="1" t="e">
        <f>-ial</f>
        <v>#NAME?</v>
      </c>
      <c r="I202" s="1" t="s">
        <v>1716</v>
      </c>
      <c r="J202" s="1" t="s">
        <v>1717</v>
      </c>
      <c r="K202" s="1" t="s">
        <v>1718</v>
      </c>
      <c r="L202" s="1" t="s">
        <v>1719</v>
      </c>
      <c r="M202" s="1" t="s">
        <v>1720</v>
      </c>
      <c r="N202" s="1" t="s">
        <v>1721</v>
      </c>
      <c r="O202" s="1" t="s">
        <v>1722</v>
      </c>
    </row>
    <row r="203" s="1" customFormat="1" spans="1:15">
      <c r="A203" s="1" t="s">
        <v>15</v>
      </c>
      <c r="B203" s="1" t="s">
        <v>1723</v>
      </c>
      <c r="C203" s="1" t="s">
        <v>17</v>
      </c>
      <c r="D203" s="1" t="s">
        <v>199</v>
      </c>
      <c r="F203" s="1" t="s">
        <v>360</v>
      </c>
      <c r="I203" s="1" t="s">
        <v>1724</v>
      </c>
      <c r="J203" s="1" t="s">
        <v>1725</v>
      </c>
      <c r="K203" s="1" t="s">
        <v>1726</v>
      </c>
      <c r="L203" s="1" t="s">
        <v>1727</v>
      </c>
      <c r="M203" s="1" t="s">
        <v>1728</v>
      </c>
      <c r="N203" s="1" t="s">
        <v>1729</v>
      </c>
      <c r="O203" s="1" t="s">
        <v>1730</v>
      </c>
    </row>
    <row r="204" s="1" customFormat="1" spans="1:15">
      <c r="A204" s="1" t="s">
        <v>15</v>
      </c>
      <c r="B204" s="1" t="s">
        <v>1731</v>
      </c>
      <c r="C204" s="1" t="s">
        <v>27</v>
      </c>
      <c r="D204" s="1" t="s">
        <v>199</v>
      </c>
      <c r="F204" s="1" t="s">
        <v>360</v>
      </c>
      <c r="G204" s="1" t="e">
        <f>-ee</f>
        <v>#NAME?</v>
      </c>
      <c r="H204" s="1" t="e">
        <f>-tte</f>
        <v>#NAME?</v>
      </c>
      <c r="I204" s="1" t="s">
        <v>1732</v>
      </c>
      <c r="J204" s="1" t="s">
        <v>1733</v>
      </c>
      <c r="K204" s="1" t="s">
        <v>1734</v>
      </c>
      <c r="L204" s="1" t="s">
        <v>1735</v>
      </c>
      <c r="M204" s="1" t="s">
        <v>1736</v>
      </c>
      <c r="N204" s="1" t="s">
        <v>1737</v>
      </c>
      <c r="O204" s="1" t="s">
        <v>1738</v>
      </c>
    </row>
    <row r="205" s="1" customFormat="1" spans="1:15">
      <c r="A205" s="1" t="s">
        <v>15</v>
      </c>
      <c r="B205" s="1" t="s">
        <v>1739</v>
      </c>
      <c r="C205" s="1" t="s">
        <v>17</v>
      </c>
      <c r="D205" s="1" t="s">
        <v>199</v>
      </c>
      <c r="F205" s="1" t="s">
        <v>1740</v>
      </c>
      <c r="G205" s="1" t="e">
        <f>-ic</f>
        <v>#NAME?</v>
      </c>
      <c r="H205" s="1" t="e">
        <f>-ate</f>
        <v>#NAME?</v>
      </c>
      <c r="I205" s="1" t="s">
        <v>1741</v>
      </c>
      <c r="J205" s="1" t="s">
        <v>1742</v>
      </c>
      <c r="K205" s="1" t="s">
        <v>1743</v>
      </c>
      <c r="L205" s="1" t="s">
        <v>1744</v>
      </c>
      <c r="M205" s="1" t="s">
        <v>1745</v>
      </c>
      <c r="N205" s="1" t="s">
        <v>1746</v>
      </c>
      <c r="O205" s="1" t="s">
        <v>1747</v>
      </c>
    </row>
    <row r="206" s="1" customFormat="1" spans="1:15">
      <c r="A206" s="1" t="s">
        <v>15</v>
      </c>
      <c r="B206" s="1" t="s">
        <v>1748</v>
      </c>
      <c r="C206" s="1" t="s">
        <v>27</v>
      </c>
      <c r="D206" s="1" t="s">
        <v>199</v>
      </c>
      <c r="F206" s="1" t="s">
        <v>1740</v>
      </c>
      <c r="G206" s="1" t="e">
        <f>-ity</f>
        <v>#NAME?</v>
      </c>
      <c r="I206" s="1" t="s">
        <v>1749</v>
      </c>
      <c r="J206" s="1" t="s">
        <v>1750</v>
      </c>
      <c r="K206" s="1" t="s">
        <v>1751</v>
      </c>
      <c r="L206" s="1" t="s">
        <v>1752</v>
      </c>
      <c r="M206" s="1" t="s">
        <v>1753</v>
      </c>
      <c r="N206" s="1" t="s">
        <v>1754</v>
      </c>
      <c r="O206" s="1" t="s">
        <v>1755</v>
      </c>
    </row>
    <row r="207" s="1" customFormat="1" spans="1:15">
      <c r="A207" s="1" t="s">
        <v>15</v>
      </c>
      <c r="B207" s="1" t="s">
        <v>1756</v>
      </c>
      <c r="C207" s="1" t="s">
        <v>27</v>
      </c>
      <c r="D207" s="1" t="s">
        <v>199</v>
      </c>
      <c r="F207" s="1" t="s">
        <v>1757</v>
      </c>
      <c r="G207" s="1" t="e">
        <f>-ion</f>
        <v>#NAME?</v>
      </c>
      <c r="I207" s="1" t="s">
        <v>1758</v>
      </c>
      <c r="J207" s="1" t="s">
        <v>1759</v>
      </c>
      <c r="K207" s="1" t="s">
        <v>1760</v>
      </c>
      <c r="L207" s="1" t="s">
        <v>1761</v>
      </c>
      <c r="M207" s="1" t="s">
        <v>1762</v>
      </c>
      <c r="N207" s="1" t="s">
        <v>1763</v>
      </c>
      <c r="O207" s="1" t="s">
        <v>1764</v>
      </c>
    </row>
    <row r="208" s="1" customFormat="1" spans="1:15">
      <c r="A208" s="1" t="s">
        <v>15</v>
      </c>
      <c r="B208" s="1" t="s">
        <v>1765</v>
      </c>
      <c r="C208" s="1" t="s">
        <v>17</v>
      </c>
      <c r="D208" s="1" t="s">
        <v>199</v>
      </c>
      <c r="F208" s="1" t="s">
        <v>718</v>
      </c>
      <c r="G208" s="1" t="s">
        <v>866</v>
      </c>
      <c r="I208" s="1" t="s">
        <v>1766</v>
      </c>
      <c r="J208" s="1" t="s">
        <v>1767</v>
      </c>
      <c r="K208" s="1" t="s">
        <v>1768</v>
      </c>
      <c r="L208" s="1" t="s">
        <v>1769</v>
      </c>
      <c r="M208" s="1" t="s">
        <v>1770</v>
      </c>
      <c r="N208" s="1" t="s">
        <v>1771</v>
      </c>
      <c r="O208" s="1" t="s">
        <v>1772</v>
      </c>
    </row>
    <row r="209" s="1" customFormat="1" spans="1:15">
      <c r="A209" s="1" t="s">
        <v>15</v>
      </c>
      <c r="B209" s="1" t="s">
        <v>1773</v>
      </c>
      <c r="C209" s="1" t="s">
        <v>17</v>
      </c>
      <c r="D209" s="1" t="s">
        <v>199</v>
      </c>
      <c r="F209" s="1" t="s">
        <v>1774</v>
      </c>
      <c r="G209" s="1" t="e">
        <f>-ate</f>
        <v>#NAME?</v>
      </c>
      <c r="I209" s="1" t="s">
        <v>1775</v>
      </c>
      <c r="J209" s="1" t="s">
        <v>1776</v>
      </c>
      <c r="K209" s="1" t="s">
        <v>1777</v>
      </c>
      <c r="L209" s="1" t="s">
        <v>1778</v>
      </c>
      <c r="M209" s="1" t="s">
        <v>1779</v>
      </c>
      <c r="N209" s="1" t="s">
        <v>1780</v>
      </c>
      <c r="O209" s="1" t="s">
        <v>1781</v>
      </c>
    </row>
    <row r="210" s="1" customFormat="1" spans="1:15">
      <c r="A210" s="1" t="s">
        <v>15</v>
      </c>
      <c r="B210" s="1" t="s">
        <v>1782</v>
      </c>
      <c r="C210" s="1" t="s">
        <v>17</v>
      </c>
      <c r="D210" s="1" t="s">
        <v>199</v>
      </c>
      <c r="F210" s="1" t="s">
        <v>1783</v>
      </c>
      <c r="G210" s="1" t="s">
        <v>866</v>
      </c>
      <c r="I210" s="1" t="s">
        <v>1784</v>
      </c>
      <c r="J210" s="1" t="s">
        <v>1785</v>
      </c>
      <c r="K210" s="1" t="s">
        <v>1786</v>
      </c>
      <c r="L210" s="1" t="s">
        <v>1787</v>
      </c>
      <c r="M210" s="1" t="s">
        <v>1788</v>
      </c>
      <c r="N210" s="1" t="s">
        <v>1789</v>
      </c>
      <c r="O210" s="1" t="s">
        <v>1790</v>
      </c>
    </row>
    <row r="211" s="1" customFormat="1" spans="1:15">
      <c r="A211" s="1" t="s">
        <v>15</v>
      </c>
      <c r="B211" s="1" t="s">
        <v>1791</v>
      </c>
      <c r="C211" s="1" t="s">
        <v>27</v>
      </c>
      <c r="D211" s="1" t="s">
        <v>199</v>
      </c>
      <c r="F211" s="1" t="s">
        <v>1783</v>
      </c>
      <c r="G211" s="1" t="e">
        <f>-ence</f>
        <v>#NAME?</v>
      </c>
      <c r="I211" s="1" t="s">
        <v>1792</v>
      </c>
      <c r="J211" s="1" t="s">
        <v>1793</v>
      </c>
      <c r="K211" s="1" t="s">
        <v>1794</v>
      </c>
      <c r="L211" s="1" t="s">
        <v>1795</v>
      </c>
      <c r="M211" s="1" t="s">
        <v>1796</v>
      </c>
      <c r="N211" s="1" t="s">
        <v>1797</v>
      </c>
      <c r="O211" s="1" t="s">
        <v>1798</v>
      </c>
    </row>
    <row r="212" s="1" customFormat="1" spans="1:15">
      <c r="A212" s="1" t="s">
        <v>15</v>
      </c>
      <c r="B212" s="1" t="s">
        <v>1799</v>
      </c>
      <c r="C212" s="1" t="s">
        <v>27</v>
      </c>
      <c r="D212" s="1" t="s">
        <v>199</v>
      </c>
      <c r="F212" s="1" t="s">
        <v>1783</v>
      </c>
      <c r="G212" s="1" t="e">
        <f>-ition</f>
        <v>#NAME?</v>
      </c>
      <c r="I212" s="1" t="s">
        <v>1800</v>
      </c>
      <c r="J212" s="1" t="s">
        <v>1785</v>
      </c>
      <c r="K212" s="1" t="s">
        <v>1801</v>
      </c>
      <c r="L212" s="1" t="s">
        <v>1802</v>
      </c>
      <c r="M212" s="1" t="s">
        <v>1803</v>
      </c>
      <c r="N212" s="1" t="s">
        <v>1804</v>
      </c>
      <c r="O212" s="1" t="s">
        <v>1805</v>
      </c>
    </row>
    <row r="213" s="1" customFormat="1" spans="1:15">
      <c r="A213" s="1" t="s">
        <v>15</v>
      </c>
      <c r="B213" s="1" t="s">
        <v>1806</v>
      </c>
      <c r="C213" s="1" t="s">
        <v>45</v>
      </c>
      <c r="D213" s="1" t="s">
        <v>199</v>
      </c>
      <c r="F213" s="1" t="s">
        <v>1807</v>
      </c>
      <c r="I213" s="1" t="s">
        <v>1808</v>
      </c>
      <c r="J213" s="1" t="s">
        <v>1809</v>
      </c>
      <c r="K213" s="1" t="s">
        <v>1810</v>
      </c>
      <c r="L213" s="1" t="s">
        <v>1811</v>
      </c>
      <c r="M213" s="1" t="s">
        <v>1812</v>
      </c>
      <c r="N213" s="1" t="s">
        <v>1813</v>
      </c>
      <c r="O213" s="1" t="s">
        <v>1814</v>
      </c>
    </row>
    <row r="214" s="1" customFormat="1" spans="1:15">
      <c r="A214" s="1" t="s">
        <v>15</v>
      </c>
      <c r="B214" s="1" t="s">
        <v>1806</v>
      </c>
      <c r="C214" s="1" t="s">
        <v>27</v>
      </c>
      <c r="D214" s="1" t="s">
        <v>199</v>
      </c>
      <c r="F214" s="1" t="s">
        <v>1807</v>
      </c>
      <c r="I214" s="1" t="s">
        <v>1815</v>
      </c>
      <c r="J214" s="1" t="s">
        <v>1816</v>
      </c>
      <c r="K214" s="1" t="s">
        <v>1810</v>
      </c>
      <c r="L214" s="1" t="s">
        <v>1817</v>
      </c>
      <c r="M214" s="1" t="s">
        <v>1818</v>
      </c>
      <c r="N214" s="1" t="s">
        <v>1819</v>
      </c>
      <c r="O214" s="1" t="s">
        <v>1820</v>
      </c>
    </row>
    <row r="215" s="1" customFormat="1" spans="1:15">
      <c r="A215" s="1" t="s">
        <v>15</v>
      </c>
      <c r="B215" s="1" t="s">
        <v>1821</v>
      </c>
      <c r="C215" s="1" t="s">
        <v>27</v>
      </c>
      <c r="D215" s="1" t="s">
        <v>199</v>
      </c>
      <c r="F215" s="1" t="s">
        <v>1822</v>
      </c>
      <c r="G215" s="1" t="e">
        <f>-ent</f>
        <v>#NAME?</v>
      </c>
      <c r="I215" s="1" t="s">
        <v>1823</v>
      </c>
      <c r="J215" s="1" t="s">
        <v>1824</v>
      </c>
      <c r="K215" s="1" t="s">
        <v>1825</v>
      </c>
      <c r="L215" s="1" t="s">
        <v>1826</v>
      </c>
      <c r="M215" s="1" t="s">
        <v>1827</v>
      </c>
      <c r="N215" s="1" t="s">
        <v>1828</v>
      </c>
      <c r="O215" s="1" t="s">
        <v>1829</v>
      </c>
    </row>
    <row r="216" s="1" customFormat="1" spans="1:15">
      <c r="A216" s="1" t="s">
        <v>15</v>
      </c>
      <c r="B216" s="1" t="s">
        <v>1830</v>
      </c>
      <c r="C216" s="1" t="s">
        <v>17</v>
      </c>
      <c r="D216" s="1" t="s">
        <v>199</v>
      </c>
      <c r="F216" s="1" t="s">
        <v>1831</v>
      </c>
      <c r="I216" s="1" t="s">
        <v>1832</v>
      </c>
      <c r="J216" s="1" t="s">
        <v>1833</v>
      </c>
      <c r="K216" s="1" t="s">
        <v>1834</v>
      </c>
      <c r="L216" s="1" t="s">
        <v>1835</v>
      </c>
      <c r="M216" s="1" t="s">
        <v>1836</v>
      </c>
      <c r="N216" s="1" t="s">
        <v>1837</v>
      </c>
      <c r="O216" s="1" t="s">
        <v>1838</v>
      </c>
    </row>
    <row r="217" s="1" customFormat="1" spans="1:15">
      <c r="A217" s="1" t="s">
        <v>15</v>
      </c>
      <c r="B217" s="1" t="s">
        <v>1839</v>
      </c>
      <c r="C217" s="1" t="s">
        <v>17</v>
      </c>
      <c r="D217" s="1" t="s">
        <v>199</v>
      </c>
      <c r="F217" s="1" t="s">
        <v>1840</v>
      </c>
      <c r="I217" s="1" t="s">
        <v>1841</v>
      </c>
      <c r="J217" s="1" t="s">
        <v>1842</v>
      </c>
      <c r="K217" s="1" t="s">
        <v>1843</v>
      </c>
      <c r="L217" s="1" t="s">
        <v>1844</v>
      </c>
      <c r="M217" s="1" t="s">
        <v>1845</v>
      </c>
      <c r="N217" s="1" t="s">
        <v>1846</v>
      </c>
      <c r="O217" s="1" t="s">
        <v>1847</v>
      </c>
    </row>
    <row r="218" s="1" customFormat="1" spans="1:15">
      <c r="A218" s="1" t="s">
        <v>15</v>
      </c>
      <c r="B218" s="1" t="s">
        <v>1848</v>
      </c>
      <c r="C218" s="1" t="s">
        <v>17</v>
      </c>
      <c r="D218" s="1" t="s">
        <v>199</v>
      </c>
      <c r="F218" s="1" t="s">
        <v>1849</v>
      </c>
      <c r="I218" s="1" t="s">
        <v>1850</v>
      </c>
      <c r="J218" s="1" t="s">
        <v>1851</v>
      </c>
      <c r="K218" s="1" t="s">
        <v>1852</v>
      </c>
      <c r="L218" s="1" t="s">
        <v>1853</v>
      </c>
      <c r="M218" s="1" t="s">
        <v>1854</v>
      </c>
      <c r="N218" s="1" t="s">
        <v>1855</v>
      </c>
      <c r="O218" s="1" t="s">
        <v>1856</v>
      </c>
    </row>
    <row r="219" s="1" customFormat="1" spans="1:15">
      <c r="A219" s="1" t="s">
        <v>15</v>
      </c>
      <c r="B219" s="1" t="s">
        <v>1848</v>
      </c>
      <c r="C219" s="1" t="s">
        <v>27</v>
      </c>
      <c r="D219" s="1" t="s">
        <v>199</v>
      </c>
      <c r="F219" s="1" t="s">
        <v>1849</v>
      </c>
      <c r="I219" s="1" t="s">
        <v>1857</v>
      </c>
      <c r="J219" s="1" t="s">
        <v>1858</v>
      </c>
      <c r="K219" s="1" t="s">
        <v>1852</v>
      </c>
      <c r="L219" s="1" t="s">
        <v>1859</v>
      </c>
      <c r="M219" s="1" t="s">
        <v>1860</v>
      </c>
      <c r="N219" s="1" t="s">
        <v>1861</v>
      </c>
      <c r="O219" s="1" t="s">
        <v>1862</v>
      </c>
    </row>
    <row r="220" s="1" customFormat="1" spans="1:15">
      <c r="A220" s="1" t="s">
        <v>15</v>
      </c>
      <c r="B220" s="1" t="s">
        <v>1863</v>
      </c>
      <c r="C220" s="1" t="s">
        <v>45</v>
      </c>
      <c r="D220" s="1" t="s">
        <v>199</v>
      </c>
      <c r="F220" s="1" t="s">
        <v>1864</v>
      </c>
      <c r="G220" s="1" t="e">
        <f>-ory</f>
        <v>#NAME?</v>
      </c>
      <c r="I220" s="1" t="s">
        <v>1865</v>
      </c>
      <c r="J220" s="1" t="s">
        <v>1866</v>
      </c>
      <c r="K220" s="1" t="s">
        <v>1867</v>
      </c>
      <c r="L220" s="1" t="s">
        <v>1868</v>
      </c>
      <c r="M220" s="1" t="s">
        <v>1869</v>
      </c>
      <c r="N220" s="1" t="s">
        <v>1870</v>
      </c>
      <c r="O220" s="1" t="s">
        <v>1871</v>
      </c>
    </row>
    <row r="221" s="1" customFormat="1" spans="1:15">
      <c r="A221" s="1" t="s">
        <v>15</v>
      </c>
      <c r="B221" s="1" t="s">
        <v>1872</v>
      </c>
      <c r="C221" s="1" t="s">
        <v>17</v>
      </c>
      <c r="D221" s="1" t="s">
        <v>1873</v>
      </c>
      <c r="F221" s="1" t="s">
        <v>1874</v>
      </c>
      <c r="G221" s="1" t="e">
        <f>-ate</f>
        <v>#NAME?</v>
      </c>
      <c r="I221" s="1" t="s">
        <v>1875</v>
      </c>
      <c r="J221" s="1" t="s">
        <v>1876</v>
      </c>
      <c r="K221" s="1" t="s">
        <v>1877</v>
      </c>
      <c r="L221" s="1" t="s">
        <v>1878</v>
      </c>
      <c r="M221" s="1" t="s">
        <v>1879</v>
      </c>
      <c r="N221" s="1" t="s">
        <v>1880</v>
      </c>
      <c r="O221" s="1" t="s">
        <v>1881</v>
      </c>
    </row>
    <row r="222" s="1" customFormat="1" spans="1:15">
      <c r="A222" s="1" t="s">
        <v>15</v>
      </c>
      <c r="B222" s="1" t="s">
        <v>1882</v>
      </c>
      <c r="C222" s="1" t="s">
        <v>27</v>
      </c>
      <c r="D222" s="1" t="s">
        <v>1873</v>
      </c>
      <c r="F222" s="1" t="s">
        <v>164</v>
      </c>
      <c r="I222" s="1" t="s">
        <v>1883</v>
      </c>
      <c r="J222" s="1" t="s">
        <v>1884</v>
      </c>
      <c r="K222" s="1" t="s">
        <v>1885</v>
      </c>
      <c r="L222" s="1" t="s">
        <v>1886</v>
      </c>
      <c r="M222" s="1" t="s">
        <v>1887</v>
      </c>
      <c r="N222" s="1" t="s">
        <v>1888</v>
      </c>
      <c r="O222" s="1" t="s">
        <v>1889</v>
      </c>
    </row>
    <row r="223" s="1" customFormat="1" spans="1:15">
      <c r="A223" s="1" t="s">
        <v>15</v>
      </c>
      <c r="B223" s="1" t="s">
        <v>1890</v>
      </c>
      <c r="C223" s="1" t="s">
        <v>17</v>
      </c>
      <c r="D223" s="1" t="s">
        <v>1873</v>
      </c>
      <c r="F223" s="1" t="s">
        <v>1891</v>
      </c>
      <c r="I223" s="1" t="s">
        <v>1892</v>
      </c>
      <c r="J223" s="1" t="s">
        <v>1893</v>
      </c>
      <c r="K223" s="1" t="s">
        <v>1894</v>
      </c>
      <c r="L223" s="1" t="s">
        <v>1895</v>
      </c>
      <c r="M223" s="1" t="s">
        <v>1896</v>
      </c>
      <c r="N223" s="1" t="s">
        <v>1897</v>
      </c>
      <c r="O223" s="1" t="s">
        <v>1898</v>
      </c>
    </row>
    <row r="224" s="1" customFormat="1" spans="1:15">
      <c r="A224" s="1" t="s">
        <v>15</v>
      </c>
      <c r="B224" s="1" t="s">
        <v>1890</v>
      </c>
      <c r="C224" s="1" t="s">
        <v>27</v>
      </c>
      <c r="D224" s="1" t="s">
        <v>1873</v>
      </c>
      <c r="F224" s="1" t="s">
        <v>1891</v>
      </c>
      <c r="I224" s="1" t="s">
        <v>1899</v>
      </c>
      <c r="J224" s="1" t="s">
        <v>1900</v>
      </c>
      <c r="K224" s="1" t="s">
        <v>1894</v>
      </c>
      <c r="L224" s="1" t="s">
        <v>1901</v>
      </c>
      <c r="M224" s="1" t="s">
        <v>1902</v>
      </c>
      <c r="N224" s="1" t="s">
        <v>1903</v>
      </c>
      <c r="O224" s="1" t="s">
        <v>1904</v>
      </c>
    </row>
    <row r="225" s="1" customFormat="1" spans="1:15">
      <c r="A225" s="1" t="s">
        <v>15</v>
      </c>
      <c r="B225" s="1" t="s">
        <v>1905</v>
      </c>
      <c r="C225" s="1" t="s">
        <v>27</v>
      </c>
      <c r="D225" s="1" t="s">
        <v>1873</v>
      </c>
      <c r="F225" s="1" t="s">
        <v>1484</v>
      </c>
      <c r="I225" s="1" t="s">
        <v>1906</v>
      </c>
      <c r="J225" s="1" t="s">
        <v>1907</v>
      </c>
      <c r="K225" s="1" t="s">
        <v>1908</v>
      </c>
      <c r="L225" s="1" t="s">
        <v>1909</v>
      </c>
      <c r="M225" s="1" t="s">
        <v>1910</v>
      </c>
      <c r="N225" s="1" t="s">
        <v>1911</v>
      </c>
      <c r="O225" s="1" t="s">
        <v>1912</v>
      </c>
    </row>
    <row r="226" s="1" customFormat="1" spans="1:15">
      <c r="A226" s="1" t="s">
        <v>15</v>
      </c>
      <c r="B226" s="1" t="s">
        <v>1905</v>
      </c>
      <c r="C226" s="1" t="s">
        <v>17</v>
      </c>
      <c r="D226" s="1" t="s">
        <v>1873</v>
      </c>
      <c r="F226" s="1" t="s">
        <v>1484</v>
      </c>
      <c r="I226" s="1" t="s">
        <v>1913</v>
      </c>
      <c r="J226" s="1" t="s">
        <v>1914</v>
      </c>
      <c r="K226" s="1" t="s">
        <v>1915</v>
      </c>
      <c r="L226" s="1" t="s">
        <v>1916</v>
      </c>
      <c r="M226" s="1" t="s">
        <v>1917</v>
      </c>
      <c r="N226" s="1" t="s">
        <v>1918</v>
      </c>
      <c r="O226" s="1" t="s">
        <v>1919</v>
      </c>
    </row>
    <row r="227" s="1" customFormat="1" spans="1:15">
      <c r="A227" s="1" t="s">
        <v>15</v>
      </c>
      <c r="B227" s="1" t="s">
        <v>1920</v>
      </c>
      <c r="C227" s="1" t="s">
        <v>17</v>
      </c>
      <c r="D227" s="1" t="s">
        <v>1873</v>
      </c>
      <c r="F227" s="1" t="s">
        <v>1921</v>
      </c>
      <c r="I227" s="1" t="s">
        <v>1922</v>
      </c>
      <c r="J227" s="1" t="s">
        <v>1923</v>
      </c>
      <c r="K227" s="1" t="s">
        <v>1924</v>
      </c>
      <c r="L227" s="1" t="s">
        <v>1925</v>
      </c>
      <c r="M227" s="1" t="s">
        <v>1926</v>
      </c>
      <c r="N227" s="1" t="s">
        <v>1927</v>
      </c>
      <c r="O227" s="1" t="s">
        <v>1928</v>
      </c>
    </row>
    <row r="228" s="1" customFormat="1" spans="1:15">
      <c r="A228" s="1" t="s">
        <v>15</v>
      </c>
      <c r="B228" s="1" t="s">
        <v>1929</v>
      </c>
      <c r="C228" s="1" t="s">
        <v>27</v>
      </c>
      <c r="D228" s="1" t="s">
        <v>1873</v>
      </c>
      <c r="F228" s="1" t="s">
        <v>1921</v>
      </c>
      <c r="G228" s="1" t="e">
        <f>-sion</f>
        <v>#NAME?</v>
      </c>
      <c r="I228" s="1" t="s">
        <v>1930</v>
      </c>
      <c r="J228" s="1" t="s">
        <v>1931</v>
      </c>
      <c r="K228" s="1" t="s">
        <v>1932</v>
      </c>
      <c r="L228" s="1" t="s">
        <v>1933</v>
      </c>
      <c r="M228" s="1" t="s">
        <v>1934</v>
      </c>
      <c r="N228" s="1" t="s">
        <v>1935</v>
      </c>
      <c r="O228" s="1" t="s">
        <v>1936</v>
      </c>
    </row>
    <row r="229" s="1" customFormat="1" spans="1:15">
      <c r="A229" s="1" t="s">
        <v>15</v>
      </c>
      <c r="B229" s="1" t="s">
        <v>1937</v>
      </c>
      <c r="C229" s="1" t="s">
        <v>45</v>
      </c>
      <c r="D229" s="1" t="s">
        <v>1873</v>
      </c>
      <c r="F229" s="1" t="s">
        <v>1938</v>
      </c>
      <c r="G229" s="1" t="s">
        <v>866</v>
      </c>
      <c r="I229" s="1" t="s">
        <v>1939</v>
      </c>
      <c r="J229" s="1" t="s">
        <v>1940</v>
      </c>
      <c r="K229" s="1" t="s">
        <v>1941</v>
      </c>
      <c r="L229" s="1" t="s">
        <v>1942</v>
      </c>
      <c r="M229" s="1" t="s">
        <v>1943</v>
      </c>
      <c r="N229" s="1" t="s">
        <v>1944</v>
      </c>
      <c r="O229" s="1" t="s">
        <v>1945</v>
      </c>
    </row>
    <row r="230" s="1" customFormat="1" spans="1:15">
      <c r="A230" s="1" t="s">
        <v>15</v>
      </c>
      <c r="B230" s="1" t="s">
        <v>1937</v>
      </c>
      <c r="C230" s="1" t="s">
        <v>27</v>
      </c>
      <c r="D230" s="1" t="s">
        <v>1873</v>
      </c>
      <c r="F230" s="1" t="s">
        <v>1938</v>
      </c>
      <c r="G230" s="1" t="s">
        <v>866</v>
      </c>
      <c r="I230" s="1" t="s">
        <v>1946</v>
      </c>
      <c r="J230" s="1" t="s">
        <v>1947</v>
      </c>
      <c r="K230" s="1" t="s">
        <v>1941</v>
      </c>
      <c r="L230" s="1" t="s">
        <v>1948</v>
      </c>
      <c r="M230" s="1" t="s">
        <v>1949</v>
      </c>
      <c r="N230" s="1" t="s">
        <v>1950</v>
      </c>
      <c r="O230" s="1" t="s">
        <v>1951</v>
      </c>
    </row>
    <row r="231" s="1" customFormat="1" spans="1:15">
      <c r="A231" s="1" t="s">
        <v>15</v>
      </c>
      <c r="B231" s="1" t="s">
        <v>1952</v>
      </c>
      <c r="C231" s="1" t="s">
        <v>17</v>
      </c>
      <c r="D231" s="1" t="s">
        <v>1873</v>
      </c>
      <c r="F231" s="1" t="s">
        <v>1953</v>
      </c>
      <c r="I231" s="1" t="s">
        <v>1954</v>
      </c>
      <c r="J231" s="1" t="s">
        <v>1955</v>
      </c>
      <c r="K231" s="1" t="s">
        <v>1956</v>
      </c>
      <c r="L231" s="1" t="s">
        <v>1957</v>
      </c>
      <c r="M231" s="1" t="s">
        <v>1958</v>
      </c>
      <c r="N231" s="1" t="s">
        <v>1959</v>
      </c>
      <c r="O231" s="1" t="s">
        <v>1960</v>
      </c>
    </row>
    <row r="232" s="1" customFormat="1" spans="1:15">
      <c r="A232" s="1" t="s">
        <v>15</v>
      </c>
      <c r="B232" s="1" t="s">
        <v>1961</v>
      </c>
      <c r="C232" s="1" t="s">
        <v>17</v>
      </c>
      <c r="D232" s="1" t="s">
        <v>1873</v>
      </c>
      <c r="F232" s="1" t="s">
        <v>1962</v>
      </c>
      <c r="I232" s="1" t="s">
        <v>1963</v>
      </c>
      <c r="J232" s="1" t="s">
        <v>1964</v>
      </c>
      <c r="K232" s="1" t="s">
        <v>1965</v>
      </c>
      <c r="L232" s="1" t="s">
        <v>1966</v>
      </c>
      <c r="M232" s="1" t="s">
        <v>1967</v>
      </c>
      <c r="N232" s="1" t="s">
        <v>1968</v>
      </c>
      <c r="O232" s="1" t="s">
        <v>1969</v>
      </c>
    </row>
    <row r="233" s="1" customFormat="1" spans="1:15">
      <c r="A233" s="1" t="s">
        <v>15</v>
      </c>
      <c r="B233" s="1" t="s">
        <v>1961</v>
      </c>
      <c r="C233" s="1" t="s">
        <v>27</v>
      </c>
      <c r="D233" s="1" t="s">
        <v>1873</v>
      </c>
      <c r="F233" s="1" t="s">
        <v>1962</v>
      </c>
      <c r="I233" s="1" t="s">
        <v>1970</v>
      </c>
      <c r="J233" s="1" t="s">
        <v>1268</v>
      </c>
      <c r="K233" s="1" t="s">
        <v>1971</v>
      </c>
      <c r="L233" s="1" t="s">
        <v>1972</v>
      </c>
      <c r="M233" s="1" t="s">
        <v>1973</v>
      </c>
      <c r="N233" s="1" t="s">
        <v>1974</v>
      </c>
      <c r="O233" s="1" t="s">
        <v>1975</v>
      </c>
    </row>
    <row r="234" s="1" customFormat="1" spans="1:15">
      <c r="A234" s="1" t="s">
        <v>15</v>
      </c>
      <c r="B234" s="1" t="s">
        <v>1976</v>
      </c>
      <c r="C234" s="1" t="s">
        <v>27</v>
      </c>
      <c r="D234" s="1" t="s">
        <v>1873</v>
      </c>
      <c r="F234" s="1" t="s">
        <v>1977</v>
      </c>
      <c r="G234" s="1" t="s">
        <v>1978</v>
      </c>
      <c r="I234" s="1" t="s">
        <v>1979</v>
      </c>
      <c r="J234" s="1" t="s">
        <v>1980</v>
      </c>
      <c r="K234" s="1" t="s">
        <v>1981</v>
      </c>
      <c r="L234" s="1" t="s">
        <v>1982</v>
      </c>
      <c r="M234" s="1" t="s">
        <v>1983</v>
      </c>
      <c r="N234" s="1" t="s">
        <v>1984</v>
      </c>
      <c r="O234" s="1" t="s">
        <v>1985</v>
      </c>
    </row>
    <row r="235" s="1" customFormat="1" spans="1:15">
      <c r="A235" s="1" t="s">
        <v>15</v>
      </c>
      <c r="B235" s="1" t="s">
        <v>1986</v>
      </c>
      <c r="C235" s="1" t="s">
        <v>45</v>
      </c>
      <c r="D235" s="1" t="s">
        <v>1873</v>
      </c>
      <c r="F235" s="1" t="s">
        <v>1987</v>
      </c>
      <c r="G235" s="1" t="s">
        <v>190</v>
      </c>
      <c r="I235" s="1" t="s">
        <v>1988</v>
      </c>
      <c r="J235" s="1" t="s">
        <v>1989</v>
      </c>
      <c r="K235" s="1" t="s">
        <v>1990</v>
      </c>
      <c r="L235" s="1" t="s">
        <v>1991</v>
      </c>
      <c r="M235" s="1" t="s">
        <v>1992</v>
      </c>
      <c r="N235" s="1" t="s">
        <v>1993</v>
      </c>
      <c r="O235" s="1" t="s">
        <v>1994</v>
      </c>
    </row>
    <row r="236" s="1" customFormat="1" spans="1:15">
      <c r="A236" s="1" t="s">
        <v>15</v>
      </c>
      <c r="B236" s="1" t="s">
        <v>1995</v>
      </c>
      <c r="C236" s="1" t="s">
        <v>45</v>
      </c>
      <c r="D236" s="1" t="s">
        <v>1873</v>
      </c>
      <c r="F236" s="1" t="s">
        <v>1987</v>
      </c>
      <c r="G236" s="1" t="s">
        <v>190</v>
      </c>
      <c r="H236" s="1" t="s">
        <v>1996</v>
      </c>
      <c r="I236" s="1" t="s">
        <v>1997</v>
      </c>
      <c r="J236" s="1" t="s">
        <v>1998</v>
      </c>
      <c r="K236" s="1" t="s">
        <v>1999</v>
      </c>
      <c r="L236" s="1" t="s">
        <v>2000</v>
      </c>
      <c r="M236" s="1" t="s">
        <v>2001</v>
      </c>
      <c r="N236" s="1" t="s">
        <v>2002</v>
      </c>
      <c r="O236" s="1" t="s">
        <v>2003</v>
      </c>
    </row>
    <row r="237" s="1" customFormat="1" spans="1:15">
      <c r="A237" s="1" t="s">
        <v>15</v>
      </c>
      <c r="B237" s="1" t="s">
        <v>2004</v>
      </c>
      <c r="C237" s="1" t="s">
        <v>17</v>
      </c>
      <c r="D237" s="1" t="s">
        <v>1873</v>
      </c>
      <c r="F237" s="1" t="s">
        <v>2005</v>
      </c>
      <c r="I237" s="1" t="s">
        <v>2006</v>
      </c>
      <c r="J237" s="1" t="s">
        <v>2007</v>
      </c>
      <c r="K237" s="1" t="s">
        <v>2008</v>
      </c>
      <c r="L237" s="1" t="s">
        <v>2009</v>
      </c>
      <c r="M237" s="1" t="s">
        <v>2010</v>
      </c>
      <c r="N237" s="1" t="s">
        <v>2011</v>
      </c>
      <c r="O237" s="1" t="s">
        <v>2012</v>
      </c>
    </row>
    <row r="238" s="1" customFormat="1" spans="1:15">
      <c r="A238" s="1" t="s">
        <v>15</v>
      </c>
      <c r="B238" s="1" t="s">
        <v>2013</v>
      </c>
      <c r="C238" s="1" t="s">
        <v>27</v>
      </c>
      <c r="D238" s="1" t="s">
        <v>1873</v>
      </c>
      <c r="F238" s="1" t="s">
        <v>2014</v>
      </c>
      <c r="I238" s="1" t="s">
        <v>2015</v>
      </c>
      <c r="J238" s="1" t="s">
        <v>2016</v>
      </c>
      <c r="K238" s="1" t="s">
        <v>2017</v>
      </c>
      <c r="L238" s="1" t="s">
        <v>2018</v>
      </c>
      <c r="M238" s="1" t="s">
        <v>2019</v>
      </c>
      <c r="N238" s="1" t="s">
        <v>2020</v>
      </c>
      <c r="O238" s="1" t="s">
        <v>2021</v>
      </c>
    </row>
    <row r="239" s="1" customFormat="1" spans="1:15">
      <c r="A239" s="1" t="s">
        <v>15</v>
      </c>
      <c r="B239" s="1" t="s">
        <v>2013</v>
      </c>
      <c r="C239" s="1" t="s">
        <v>17</v>
      </c>
      <c r="D239" s="1" t="s">
        <v>1873</v>
      </c>
      <c r="F239" s="1" t="s">
        <v>2014</v>
      </c>
      <c r="I239" s="1" t="s">
        <v>2022</v>
      </c>
      <c r="J239" s="1" t="s">
        <v>2023</v>
      </c>
      <c r="K239" s="1" t="s">
        <v>2024</v>
      </c>
      <c r="L239" s="1" t="s">
        <v>2025</v>
      </c>
      <c r="M239" s="1" t="s">
        <v>2026</v>
      </c>
      <c r="N239" s="1" t="s">
        <v>2027</v>
      </c>
      <c r="O239" s="1" t="s">
        <v>2028</v>
      </c>
    </row>
    <row r="240" s="1" customFormat="1" spans="1:15">
      <c r="A240" s="1" t="s">
        <v>15</v>
      </c>
      <c r="B240" s="1" t="s">
        <v>2029</v>
      </c>
      <c r="C240" s="1" t="s">
        <v>17</v>
      </c>
      <c r="D240" s="1" t="s">
        <v>1873</v>
      </c>
      <c r="F240" s="1" t="s">
        <v>2030</v>
      </c>
      <c r="G240" s="1" t="s">
        <v>866</v>
      </c>
      <c r="I240" s="1" t="s">
        <v>2031</v>
      </c>
      <c r="J240" s="1" t="s">
        <v>2032</v>
      </c>
      <c r="K240" s="1" t="s">
        <v>2033</v>
      </c>
      <c r="L240" s="1" t="s">
        <v>2034</v>
      </c>
      <c r="M240" s="1" t="s">
        <v>2035</v>
      </c>
      <c r="N240" s="1" t="s">
        <v>2036</v>
      </c>
      <c r="O240" s="1" t="s">
        <v>2037</v>
      </c>
    </row>
    <row r="241" s="1" customFormat="1" spans="1:15">
      <c r="A241" s="1" t="s">
        <v>15</v>
      </c>
      <c r="B241" s="1" t="s">
        <v>2038</v>
      </c>
      <c r="C241" s="1" t="s">
        <v>17</v>
      </c>
      <c r="D241" s="1" t="s">
        <v>1873</v>
      </c>
      <c r="F241" s="1" t="s">
        <v>2039</v>
      </c>
      <c r="G241" s="1" t="s">
        <v>2040</v>
      </c>
      <c r="I241" s="1" t="s">
        <v>2041</v>
      </c>
      <c r="J241" s="1" t="s">
        <v>2042</v>
      </c>
      <c r="K241" s="1" t="s">
        <v>2043</v>
      </c>
      <c r="L241" s="1" t="s">
        <v>2044</v>
      </c>
      <c r="M241" s="1" t="s">
        <v>2045</v>
      </c>
      <c r="N241" s="1" t="s">
        <v>2046</v>
      </c>
      <c r="O241" s="1" t="s">
        <v>2047</v>
      </c>
    </row>
    <row r="242" s="1" customFormat="1" spans="1:15">
      <c r="A242" s="1" t="s">
        <v>15</v>
      </c>
      <c r="B242" s="1" t="s">
        <v>2048</v>
      </c>
      <c r="C242" s="1" t="s">
        <v>17</v>
      </c>
      <c r="D242" s="1" t="s">
        <v>1873</v>
      </c>
      <c r="F242" s="1" t="s">
        <v>2049</v>
      </c>
      <c r="I242" s="1" t="s">
        <v>2050</v>
      </c>
      <c r="J242" s="1" t="s">
        <v>2051</v>
      </c>
      <c r="K242" s="1" t="s">
        <v>2052</v>
      </c>
      <c r="L242" s="1" t="s">
        <v>2053</v>
      </c>
      <c r="M242" s="1" t="s">
        <v>2054</v>
      </c>
      <c r="N242" s="1" t="s">
        <v>2055</v>
      </c>
      <c r="O242" s="1" t="s">
        <v>2056</v>
      </c>
    </row>
    <row r="243" s="1" customFormat="1" spans="1:15">
      <c r="A243" s="1" t="s">
        <v>15</v>
      </c>
      <c r="B243" s="1" t="s">
        <v>2057</v>
      </c>
      <c r="C243" s="1" t="s">
        <v>27</v>
      </c>
      <c r="D243" s="1" t="s">
        <v>1873</v>
      </c>
      <c r="F243" s="1" t="s">
        <v>2058</v>
      </c>
      <c r="G243" s="1" t="s">
        <v>1978</v>
      </c>
      <c r="I243" s="1" t="s">
        <v>2059</v>
      </c>
      <c r="J243" s="1" t="s">
        <v>2060</v>
      </c>
      <c r="K243" s="1" t="s">
        <v>2061</v>
      </c>
      <c r="L243" s="1" t="s">
        <v>2062</v>
      </c>
      <c r="M243" s="1" t="s">
        <v>2063</v>
      </c>
      <c r="N243" s="1" t="s">
        <v>2064</v>
      </c>
      <c r="O243" s="1" t="s">
        <v>2065</v>
      </c>
    </row>
    <row r="244" s="1" customFormat="1" spans="1:15">
      <c r="A244" s="1" t="s">
        <v>15</v>
      </c>
      <c r="B244" s="1" t="s">
        <v>2066</v>
      </c>
      <c r="C244" s="1" t="s">
        <v>27</v>
      </c>
      <c r="D244" s="1" t="s">
        <v>1873</v>
      </c>
      <c r="F244" s="1" t="s">
        <v>2067</v>
      </c>
      <c r="G244" s="1" t="s">
        <v>2068</v>
      </c>
      <c r="I244" s="1" t="s">
        <v>2069</v>
      </c>
      <c r="J244" s="1" t="s">
        <v>2070</v>
      </c>
      <c r="K244" s="1" t="s">
        <v>2071</v>
      </c>
      <c r="L244" s="1" t="s">
        <v>2072</v>
      </c>
      <c r="M244" s="1" t="s">
        <v>2073</v>
      </c>
      <c r="N244" s="1" t="s">
        <v>2074</v>
      </c>
      <c r="O244" s="1" t="s">
        <v>2075</v>
      </c>
    </row>
    <row r="245" s="1" customFormat="1" spans="1:15">
      <c r="A245" s="1" t="s">
        <v>15</v>
      </c>
      <c r="B245" s="1" t="s">
        <v>2076</v>
      </c>
      <c r="C245" s="1" t="s">
        <v>27</v>
      </c>
      <c r="D245" s="1" t="s">
        <v>1873</v>
      </c>
      <c r="F245" s="1" t="s">
        <v>2077</v>
      </c>
      <c r="G245" s="1" t="s">
        <v>1978</v>
      </c>
      <c r="I245" s="1" t="s">
        <v>2078</v>
      </c>
      <c r="J245" s="1" t="s">
        <v>2079</v>
      </c>
      <c r="K245" s="1" t="s">
        <v>2080</v>
      </c>
      <c r="L245" s="1" t="s">
        <v>2081</v>
      </c>
      <c r="M245" s="1" t="s">
        <v>2082</v>
      </c>
      <c r="N245" s="1" t="s">
        <v>2083</v>
      </c>
      <c r="O245" s="1" t="s">
        <v>2084</v>
      </c>
    </row>
    <row r="246" s="1" customFormat="1" spans="1:15">
      <c r="A246" s="1" t="s">
        <v>15</v>
      </c>
      <c r="B246" s="1" t="s">
        <v>2085</v>
      </c>
      <c r="C246" s="1" t="s">
        <v>27</v>
      </c>
      <c r="D246" s="1" t="s">
        <v>1873</v>
      </c>
      <c r="F246" s="1" t="s">
        <v>2086</v>
      </c>
      <c r="G246" s="1" t="s">
        <v>201</v>
      </c>
      <c r="I246" s="1" t="s">
        <v>2087</v>
      </c>
      <c r="J246" s="1" t="s">
        <v>2088</v>
      </c>
      <c r="K246" s="1" t="s">
        <v>2089</v>
      </c>
      <c r="L246" s="1" t="s">
        <v>2090</v>
      </c>
      <c r="M246" s="1" t="s">
        <v>2091</v>
      </c>
      <c r="N246" s="1" t="s">
        <v>2092</v>
      </c>
      <c r="O246" s="1" t="s">
        <v>2093</v>
      </c>
    </row>
    <row r="247" s="1" customFormat="1" spans="1:15">
      <c r="A247" s="1" t="s">
        <v>15</v>
      </c>
      <c r="B247" s="1" t="s">
        <v>2094</v>
      </c>
      <c r="C247" s="1" t="s">
        <v>45</v>
      </c>
      <c r="D247" s="1" t="s">
        <v>1873</v>
      </c>
      <c r="F247" s="1" t="s">
        <v>2086</v>
      </c>
      <c r="G247" s="1" t="s">
        <v>2095</v>
      </c>
      <c r="I247" s="1" t="s">
        <v>2096</v>
      </c>
      <c r="J247" s="1" t="s">
        <v>2097</v>
      </c>
      <c r="K247" s="1" t="s">
        <v>2098</v>
      </c>
      <c r="L247" s="1" t="s">
        <v>2099</v>
      </c>
      <c r="M247" s="1" t="s">
        <v>2100</v>
      </c>
      <c r="N247" s="1" t="s">
        <v>2101</v>
      </c>
      <c r="O247" s="1" t="s">
        <v>2102</v>
      </c>
    </row>
    <row r="248" s="1" customFormat="1" spans="1:15">
      <c r="A248" s="1" t="s">
        <v>15</v>
      </c>
      <c r="B248" s="1" t="s">
        <v>2103</v>
      </c>
      <c r="C248" s="1" t="s">
        <v>17</v>
      </c>
      <c r="D248" s="1" t="s">
        <v>1873</v>
      </c>
      <c r="F248" s="1" t="s">
        <v>2104</v>
      </c>
      <c r="I248" s="1" t="s">
        <v>2105</v>
      </c>
      <c r="J248" s="1" t="s">
        <v>2106</v>
      </c>
      <c r="K248" s="1" t="s">
        <v>2107</v>
      </c>
      <c r="L248" s="1" t="s">
        <v>2108</v>
      </c>
      <c r="M248" s="1" t="s">
        <v>2109</v>
      </c>
      <c r="N248" s="1" t="s">
        <v>2110</v>
      </c>
      <c r="O248" s="1" t="s">
        <v>2111</v>
      </c>
    </row>
    <row r="249" s="1" customFormat="1" spans="1:15">
      <c r="A249" s="1" t="s">
        <v>15</v>
      </c>
      <c r="B249" s="1" t="s">
        <v>2112</v>
      </c>
      <c r="C249" s="1" t="s">
        <v>45</v>
      </c>
      <c r="D249" s="1" t="s">
        <v>1873</v>
      </c>
      <c r="F249" s="1" t="s">
        <v>2113</v>
      </c>
      <c r="G249" s="1" t="s">
        <v>2114</v>
      </c>
      <c r="H249" s="1" t="s">
        <v>324</v>
      </c>
      <c r="I249" s="1" t="s">
        <v>2115</v>
      </c>
      <c r="J249" s="1" t="s">
        <v>2116</v>
      </c>
      <c r="K249" s="1" t="s">
        <v>2117</v>
      </c>
      <c r="L249" s="1" t="s">
        <v>2118</v>
      </c>
      <c r="M249" s="1" t="s">
        <v>2119</v>
      </c>
      <c r="N249" s="1" t="s">
        <v>2120</v>
      </c>
      <c r="O249" s="1" t="s">
        <v>2121</v>
      </c>
    </row>
    <row r="250" s="1" customFormat="1" spans="1:15">
      <c r="A250" s="1" t="s">
        <v>15</v>
      </c>
      <c r="B250" s="1" t="s">
        <v>2122</v>
      </c>
      <c r="C250" s="1" t="s">
        <v>17</v>
      </c>
      <c r="D250" s="1" t="s">
        <v>1873</v>
      </c>
      <c r="F250" s="1" t="s">
        <v>965</v>
      </c>
      <c r="I250" s="1" t="s">
        <v>2123</v>
      </c>
      <c r="J250" s="1" t="s">
        <v>2124</v>
      </c>
      <c r="K250" s="1" t="s">
        <v>2125</v>
      </c>
      <c r="L250" s="1" t="s">
        <v>2126</v>
      </c>
      <c r="M250" s="1" t="s">
        <v>2127</v>
      </c>
      <c r="N250" s="1" t="s">
        <v>2128</v>
      </c>
      <c r="O250" s="1" t="s">
        <v>2129</v>
      </c>
    </row>
    <row r="251" s="1" customFormat="1" spans="1:15">
      <c r="A251" s="1" t="s">
        <v>15</v>
      </c>
      <c r="B251" s="1" t="s">
        <v>2130</v>
      </c>
      <c r="C251" s="1" t="s">
        <v>45</v>
      </c>
      <c r="D251" s="1" t="s">
        <v>1873</v>
      </c>
      <c r="F251" s="1" t="s">
        <v>965</v>
      </c>
      <c r="G251" s="1" t="s">
        <v>190</v>
      </c>
      <c r="I251" s="1" t="s">
        <v>2131</v>
      </c>
      <c r="J251" s="1" t="s">
        <v>2132</v>
      </c>
      <c r="K251" s="1" t="s">
        <v>2133</v>
      </c>
      <c r="L251" s="1" t="s">
        <v>2134</v>
      </c>
      <c r="M251" s="1" t="s">
        <v>2135</v>
      </c>
      <c r="N251" s="1" t="s">
        <v>2136</v>
      </c>
      <c r="O251" s="1" t="s">
        <v>2137</v>
      </c>
    </row>
    <row r="252" s="1" customFormat="1" spans="1:15">
      <c r="A252" s="1" t="s">
        <v>15</v>
      </c>
      <c r="B252" s="1" t="s">
        <v>2138</v>
      </c>
      <c r="C252" s="1" t="s">
        <v>45</v>
      </c>
      <c r="D252" s="1" t="s">
        <v>1873</v>
      </c>
      <c r="F252" s="1" t="s">
        <v>2139</v>
      </c>
      <c r="I252" s="1" t="s">
        <v>2140</v>
      </c>
      <c r="J252" s="1" t="s">
        <v>2141</v>
      </c>
      <c r="K252" s="1" t="s">
        <v>2142</v>
      </c>
      <c r="L252" s="1" t="s">
        <v>2143</v>
      </c>
      <c r="M252" s="1" t="s">
        <v>2144</v>
      </c>
      <c r="N252" s="1" t="s">
        <v>2145</v>
      </c>
      <c r="O252" s="1" t="s">
        <v>2146</v>
      </c>
    </row>
    <row r="253" s="1" customFormat="1" spans="1:15">
      <c r="A253" s="1" t="s">
        <v>15</v>
      </c>
      <c r="B253" s="1" t="s">
        <v>2147</v>
      </c>
      <c r="C253" s="1" t="s">
        <v>17</v>
      </c>
      <c r="D253" s="1" t="s">
        <v>1873</v>
      </c>
      <c r="F253" s="1" t="s">
        <v>2148</v>
      </c>
      <c r="I253" s="1" t="s">
        <v>2149</v>
      </c>
      <c r="J253" s="1" t="s">
        <v>2150</v>
      </c>
      <c r="K253" s="1" t="s">
        <v>2151</v>
      </c>
      <c r="L253" s="1" t="s">
        <v>2152</v>
      </c>
      <c r="M253" s="1" t="s">
        <v>2153</v>
      </c>
      <c r="N253" s="1" t="s">
        <v>2154</v>
      </c>
      <c r="O253" s="1" t="s">
        <v>2155</v>
      </c>
    </row>
    <row r="254" s="1" customFormat="1" spans="1:15">
      <c r="A254" s="1" t="s">
        <v>15</v>
      </c>
      <c r="B254" s="1" t="s">
        <v>2156</v>
      </c>
      <c r="C254" s="1" t="s">
        <v>17</v>
      </c>
      <c r="D254" s="1" t="s">
        <v>1873</v>
      </c>
      <c r="F254" s="1" t="s">
        <v>2157</v>
      </c>
      <c r="I254" s="1" t="s">
        <v>2158</v>
      </c>
      <c r="J254" s="1" t="s">
        <v>2159</v>
      </c>
      <c r="K254" s="1" t="s">
        <v>2160</v>
      </c>
      <c r="L254" s="1" t="s">
        <v>2161</v>
      </c>
      <c r="M254" s="1" t="s">
        <v>2162</v>
      </c>
      <c r="N254" s="1" t="s">
        <v>2163</v>
      </c>
      <c r="O254" s="1" t="s">
        <v>2164</v>
      </c>
    </row>
    <row r="255" s="1" customFormat="1" spans="1:15">
      <c r="A255" s="1" t="s">
        <v>15</v>
      </c>
      <c r="B255" s="1" t="s">
        <v>2156</v>
      </c>
      <c r="C255" s="1" t="s">
        <v>27</v>
      </c>
      <c r="D255" s="1" t="s">
        <v>1873</v>
      </c>
      <c r="F255" s="1" t="s">
        <v>2157</v>
      </c>
      <c r="I255" s="1" t="s">
        <v>2165</v>
      </c>
      <c r="J255" s="1" t="s">
        <v>2166</v>
      </c>
      <c r="K255" s="1" t="s">
        <v>2167</v>
      </c>
      <c r="L255" s="1" t="s">
        <v>2168</v>
      </c>
      <c r="M255" s="1" t="s">
        <v>2169</v>
      </c>
      <c r="N255" s="1" t="s">
        <v>2170</v>
      </c>
      <c r="O255" s="1" t="s">
        <v>2171</v>
      </c>
    </row>
    <row r="256" s="1" customFormat="1" spans="1:15">
      <c r="A256" s="1" t="s">
        <v>15</v>
      </c>
      <c r="B256" s="1" t="s">
        <v>2172</v>
      </c>
      <c r="C256" s="1" t="s">
        <v>17</v>
      </c>
      <c r="D256" s="1" t="s">
        <v>1873</v>
      </c>
      <c r="F256" s="1" t="s">
        <v>2173</v>
      </c>
      <c r="I256" s="1" t="s">
        <v>2174</v>
      </c>
      <c r="J256" s="1" t="s">
        <v>2175</v>
      </c>
      <c r="K256" s="1" t="s">
        <v>2176</v>
      </c>
      <c r="L256" s="1" t="s">
        <v>2177</v>
      </c>
      <c r="M256" s="1" t="s">
        <v>2178</v>
      </c>
      <c r="N256" s="1" t="s">
        <v>2179</v>
      </c>
      <c r="O256" s="1" t="s">
        <v>2180</v>
      </c>
    </row>
    <row r="257" s="1" customFormat="1" spans="1:15">
      <c r="A257" s="1" t="s">
        <v>15</v>
      </c>
      <c r="B257" s="1" t="s">
        <v>2181</v>
      </c>
      <c r="C257" s="1" t="s">
        <v>17</v>
      </c>
      <c r="D257" s="1" t="s">
        <v>1873</v>
      </c>
      <c r="F257" s="1" t="s">
        <v>990</v>
      </c>
      <c r="G257" s="1" t="s">
        <v>866</v>
      </c>
      <c r="I257" s="1" t="s">
        <v>2182</v>
      </c>
      <c r="J257" s="1" t="s">
        <v>2183</v>
      </c>
      <c r="K257" s="1" t="s">
        <v>2184</v>
      </c>
      <c r="L257" s="1" t="s">
        <v>2185</v>
      </c>
      <c r="M257" s="1" t="s">
        <v>2186</v>
      </c>
      <c r="N257" s="1" t="s">
        <v>2187</v>
      </c>
      <c r="O257" s="1" t="s">
        <v>2188</v>
      </c>
    </row>
    <row r="258" s="1" customFormat="1" spans="1:15">
      <c r="A258" s="1" t="s">
        <v>15</v>
      </c>
      <c r="B258" s="1" t="s">
        <v>2189</v>
      </c>
      <c r="C258" s="1" t="s">
        <v>17</v>
      </c>
      <c r="D258" s="1" t="s">
        <v>1873</v>
      </c>
      <c r="F258" s="1" t="s">
        <v>1057</v>
      </c>
      <c r="I258" s="1" t="s">
        <v>2190</v>
      </c>
      <c r="J258" s="1" t="s">
        <v>2191</v>
      </c>
      <c r="K258" s="1" t="s">
        <v>2192</v>
      </c>
      <c r="L258" s="1" t="s">
        <v>2193</v>
      </c>
      <c r="M258" s="1" t="s">
        <v>2194</v>
      </c>
      <c r="N258" s="1" t="s">
        <v>2195</v>
      </c>
      <c r="O258" s="1" t="s">
        <v>2196</v>
      </c>
    </row>
    <row r="259" s="1" customFormat="1" spans="1:15">
      <c r="A259" s="1" t="s">
        <v>15</v>
      </c>
      <c r="B259" s="1" t="s">
        <v>2197</v>
      </c>
      <c r="C259" s="1" t="s">
        <v>45</v>
      </c>
      <c r="D259" s="1" t="s">
        <v>1873</v>
      </c>
      <c r="F259" s="1" t="s">
        <v>2198</v>
      </c>
      <c r="G259" s="1" t="s">
        <v>2199</v>
      </c>
      <c r="I259" s="1" t="s">
        <v>2200</v>
      </c>
      <c r="J259" s="1" t="s">
        <v>2201</v>
      </c>
      <c r="K259" s="1" t="s">
        <v>2202</v>
      </c>
      <c r="L259" s="1" t="s">
        <v>2203</v>
      </c>
      <c r="M259" s="1" t="s">
        <v>2204</v>
      </c>
      <c r="N259" s="1" t="s">
        <v>2205</v>
      </c>
      <c r="O259" s="1" t="s">
        <v>2206</v>
      </c>
    </row>
    <row r="260" s="1" customFormat="1" spans="1:15">
      <c r="A260" s="1" t="s">
        <v>15</v>
      </c>
      <c r="B260" s="1" t="s">
        <v>2197</v>
      </c>
      <c r="C260" s="1" t="s">
        <v>27</v>
      </c>
      <c r="D260" s="1" t="s">
        <v>1873</v>
      </c>
      <c r="F260" s="1" t="s">
        <v>2198</v>
      </c>
      <c r="G260" s="1" t="s">
        <v>2199</v>
      </c>
      <c r="I260" s="1" t="s">
        <v>2207</v>
      </c>
      <c r="J260" s="1" t="s">
        <v>2208</v>
      </c>
      <c r="K260" s="1" t="s">
        <v>2209</v>
      </c>
      <c r="L260" s="1" t="s">
        <v>2210</v>
      </c>
      <c r="M260" s="1" t="s">
        <v>2211</v>
      </c>
      <c r="N260" s="1" t="s">
        <v>2212</v>
      </c>
      <c r="O260" s="1" t="s">
        <v>2213</v>
      </c>
    </row>
    <row r="261" s="1" customFormat="1" spans="1:15">
      <c r="A261" s="1" t="s">
        <v>15</v>
      </c>
      <c r="B261" s="1" t="s">
        <v>2214</v>
      </c>
      <c r="C261" s="1" t="s">
        <v>17</v>
      </c>
      <c r="D261" s="1" t="s">
        <v>2215</v>
      </c>
      <c r="F261" s="1" t="s">
        <v>304</v>
      </c>
      <c r="I261" s="1" t="s">
        <v>2216</v>
      </c>
      <c r="J261" s="1" t="s">
        <v>2217</v>
      </c>
      <c r="K261" s="1" t="s">
        <v>2218</v>
      </c>
      <c r="L261" s="1" t="s">
        <v>2219</v>
      </c>
      <c r="M261" s="1" t="s">
        <v>2220</v>
      </c>
      <c r="N261" s="1" t="s">
        <v>2221</v>
      </c>
      <c r="O261" s="1" t="s">
        <v>2222</v>
      </c>
    </row>
    <row r="262" s="1" customFormat="1" spans="1:15">
      <c r="A262" s="1" t="s">
        <v>15</v>
      </c>
      <c r="B262" s="1" t="s">
        <v>2223</v>
      </c>
      <c r="C262" s="1" t="s">
        <v>45</v>
      </c>
      <c r="D262" s="1" t="s">
        <v>2215</v>
      </c>
      <c r="F262" s="1" t="s">
        <v>2224</v>
      </c>
      <c r="I262" s="1" t="s">
        <v>2225</v>
      </c>
      <c r="J262" s="1" t="s">
        <v>2226</v>
      </c>
      <c r="K262" s="1" t="s">
        <v>2227</v>
      </c>
      <c r="L262" s="1" t="s">
        <v>2228</v>
      </c>
      <c r="M262" s="1" t="s">
        <v>2229</v>
      </c>
      <c r="N262" s="1" t="s">
        <v>2230</v>
      </c>
      <c r="O262" s="1" t="s">
        <v>2231</v>
      </c>
    </row>
    <row r="263" s="1" customFormat="1" spans="1:15">
      <c r="A263" s="1" t="s">
        <v>15</v>
      </c>
      <c r="B263" s="1" t="s">
        <v>2232</v>
      </c>
      <c r="C263" s="1" t="s">
        <v>17</v>
      </c>
      <c r="D263" s="1" t="s">
        <v>1873</v>
      </c>
      <c r="F263" s="1" t="s">
        <v>2233</v>
      </c>
      <c r="G263" s="1" t="s">
        <v>866</v>
      </c>
      <c r="I263" s="1" t="s">
        <v>2234</v>
      </c>
      <c r="J263" s="1" t="s">
        <v>2235</v>
      </c>
      <c r="K263" s="1" t="s">
        <v>2236</v>
      </c>
      <c r="L263" s="1" t="s">
        <v>2237</v>
      </c>
      <c r="M263" s="1" t="s">
        <v>2238</v>
      </c>
      <c r="N263" s="1" t="s">
        <v>2239</v>
      </c>
      <c r="O263" s="1" t="s">
        <v>2240</v>
      </c>
    </row>
    <row r="264" s="1" customFormat="1" spans="1:15">
      <c r="A264" s="1" t="s">
        <v>15</v>
      </c>
      <c r="B264" s="1" t="s">
        <v>2241</v>
      </c>
      <c r="C264" s="1" t="s">
        <v>45</v>
      </c>
      <c r="D264" s="1" t="s">
        <v>2215</v>
      </c>
      <c r="F264" s="1" t="s">
        <v>2242</v>
      </c>
      <c r="G264" s="1" t="s">
        <v>1996</v>
      </c>
      <c r="I264" s="1" t="s">
        <v>2243</v>
      </c>
      <c r="J264" s="1" t="s">
        <v>2244</v>
      </c>
      <c r="K264" s="1" t="s">
        <v>2245</v>
      </c>
      <c r="L264" s="1" t="s">
        <v>2246</v>
      </c>
      <c r="M264" s="1" t="s">
        <v>2247</v>
      </c>
      <c r="N264" s="1" t="s">
        <v>2248</v>
      </c>
      <c r="O264" s="1" t="s">
        <v>2249</v>
      </c>
    </row>
    <row r="265" s="1" customFormat="1" spans="1:15">
      <c r="A265" s="1" t="s">
        <v>15</v>
      </c>
      <c r="B265" s="1" t="s">
        <v>2250</v>
      </c>
      <c r="C265" s="1" t="s">
        <v>27</v>
      </c>
      <c r="D265" s="1" t="s">
        <v>1873</v>
      </c>
      <c r="F265" s="1" t="s">
        <v>2251</v>
      </c>
      <c r="G265" s="1" t="s">
        <v>1978</v>
      </c>
      <c r="I265" s="1" t="s">
        <v>2252</v>
      </c>
      <c r="J265" s="1" t="s">
        <v>2253</v>
      </c>
      <c r="K265" s="1" t="s">
        <v>2254</v>
      </c>
      <c r="L265" s="1" t="s">
        <v>2255</v>
      </c>
      <c r="M265" s="1" t="s">
        <v>2256</v>
      </c>
      <c r="N265" s="1" t="s">
        <v>2257</v>
      </c>
      <c r="O265" s="1" t="s">
        <v>2258</v>
      </c>
    </row>
    <row r="266" s="1" customFormat="1" spans="1:15">
      <c r="A266" s="1" t="s">
        <v>15</v>
      </c>
      <c r="B266" s="1" t="s">
        <v>2259</v>
      </c>
      <c r="C266" s="1" t="s">
        <v>45</v>
      </c>
      <c r="D266" s="1" t="s">
        <v>1873</v>
      </c>
      <c r="F266" s="1" t="s">
        <v>2251</v>
      </c>
      <c r="G266" s="1" t="s">
        <v>190</v>
      </c>
      <c r="I266" s="1" t="s">
        <v>2260</v>
      </c>
      <c r="J266" s="1" t="s">
        <v>2261</v>
      </c>
      <c r="K266" s="1" t="s">
        <v>2262</v>
      </c>
      <c r="L266" s="1" t="s">
        <v>2263</v>
      </c>
      <c r="M266" s="1" t="s">
        <v>2264</v>
      </c>
      <c r="N266" s="1" t="s">
        <v>2265</v>
      </c>
      <c r="O266" s="1" t="s">
        <v>2266</v>
      </c>
    </row>
    <row r="267" s="1" customFormat="1" spans="1:15">
      <c r="A267" s="1" t="s">
        <v>15</v>
      </c>
      <c r="B267" s="1" t="s">
        <v>2267</v>
      </c>
      <c r="C267" s="1" t="s">
        <v>45</v>
      </c>
      <c r="D267" s="1" t="s">
        <v>1873</v>
      </c>
      <c r="F267" s="1" t="s">
        <v>2268</v>
      </c>
      <c r="G267" s="1" t="s">
        <v>2269</v>
      </c>
      <c r="H267" s="1" t="s">
        <v>47</v>
      </c>
      <c r="I267" s="1" t="s">
        <v>2270</v>
      </c>
      <c r="J267" s="1" t="s">
        <v>2271</v>
      </c>
      <c r="K267" s="1" t="s">
        <v>2272</v>
      </c>
      <c r="L267" s="1" t="s">
        <v>2273</v>
      </c>
      <c r="M267" s="1" t="s">
        <v>2274</v>
      </c>
      <c r="N267" s="1" t="s">
        <v>2275</v>
      </c>
      <c r="O267" s="1" t="s">
        <v>2276</v>
      </c>
    </row>
    <row r="268" s="1" customFormat="1" spans="1:15">
      <c r="A268" s="1" t="s">
        <v>15</v>
      </c>
      <c r="B268" s="1" t="s">
        <v>2277</v>
      </c>
      <c r="C268" s="1" t="s">
        <v>27</v>
      </c>
      <c r="D268" s="1" t="s">
        <v>1873</v>
      </c>
      <c r="F268" s="1" t="s">
        <v>2242</v>
      </c>
      <c r="G268" s="1" t="s">
        <v>201</v>
      </c>
      <c r="I268" s="1" t="s">
        <v>2278</v>
      </c>
      <c r="J268" s="1" t="s">
        <v>2279</v>
      </c>
      <c r="K268" s="1" t="s">
        <v>2280</v>
      </c>
      <c r="L268" s="1" t="s">
        <v>2281</v>
      </c>
      <c r="M268" s="1" t="s">
        <v>2282</v>
      </c>
      <c r="N268" s="1" t="s">
        <v>2283</v>
      </c>
      <c r="O268" s="1" t="s">
        <v>2284</v>
      </c>
    </row>
    <row r="269" s="1" customFormat="1" spans="1:15">
      <c r="A269" s="1" t="s">
        <v>15</v>
      </c>
      <c r="B269" s="1" t="s">
        <v>2285</v>
      </c>
      <c r="C269" s="1" t="s">
        <v>17</v>
      </c>
      <c r="D269" s="1" t="s">
        <v>1873</v>
      </c>
      <c r="F269" s="1" t="s">
        <v>2286</v>
      </c>
      <c r="I269" s="1" t="s">
        <v>2287</v>
      </c>
      <c r="J269" s="1" t="s">
        <v>2288</v>
      </c>
      <c r="K269" s="1" t="s">
        <v>2289</v>
      </c>
      <c r="L269" s="1" t="s">
        <v>2290</v>
      </c>
      <c r="M269" s="1" t="s">
        <v>2291</v>
      </c>
      <c r="N269" s="1" t="s">
        <v>2292</v>
      </c>
      <c r="O269" s="1" t="s">
        <v>2293</v>
      </c>
    </row>
    <row r="270" s="1" customFormat="1" spans="1:15">
      <c r="A270" s="1" t="s">
        <v>15</v>
      </c>
      <c r="B270" s="1" t="s">
        <v>2294</v>
      </c>
      <c r="C270" s="1" t="s">
        <v>17</v>
      </c>
      <c r="D270" s="1" t="s">
        <v>1873</v>
      </c>
      <c r="F270" s="1" t="s">
        <v>2295</v>
      </c>
      <c r="G270" s="1" t="s">
        <v>866</v>
      </c>
      <c r="I270" s="1" t="s">
        <v>2296</v>
      </c>
      <c r="J270" s="1" t="s">
        <v>2297</v>
      </c>
      <c r="K270" s="1" t="s">
        <v>2298</v>
      </c>
      <c r="L270" s="1" t="s">
        <v>2299</v>
      </c>
      <c r="M270" s="1" t="s">
        <v>2300</v>
      </c>
      <c r="N270" s="1" t="s">
        <v>2301</v>
      </c>
      <c r="O270" s="1" t="s">
        <v>2302</v>
      </c>
    </row>
    <row r="271" s="1" customFormat="1" spans="1:15">
      <c r="A271" s="1" t="s">
        <v>15</v>
      </c>
      <c r="B271" s="1" t="s">
        <v>2303</v>
      </c>
      <c r="C271" s="1" t="s">
        <v>27</v>
      </c>
      <c r="F271" s="1" t="s">
        <v>2304</v>
      </c>
      <c r="G271" s="1" t="e">
        <f>-ation</f>
        <v>#NAME?</v>
      </c>
      <c r="I271" s="1" t="s">
        <v>2305</v>
      </c>
      <c r="J271" s="1" t="s">
        <v>2306</v>
      </c>
      <c r="K271" s="1" t="s">
        <v>2307</v>
      </c>
      <c r="L271" s="1" t="s">
        <v>2308</v>
      </c>
      <c r="M271" s="1" t="s">
        <v>2309</v>
      </c>
      <c r="N271" s="1" t="s">
        <v>2310</v>
      </c>
      <c r="O271" s="1" t="s">
        <v>2311</v>
      </c>
    </row>
    <row r="272" s="1" customFormat="1" spans="1:15">
      <c r="A272" s="1" t="s">
        <v>15</v>
      </c>
      <c r="B272" s="1" t="s">
        <v>2312</v>
      </c>
      <c r="C272" s="1" t="s">
        <v>17</v>
      </c>
      <c r="D272" s="1" t="s">
        <v>2313</v>
      </c>
      <c r="F272" s="1" t="s">
        <v>2314</v>
      </c>
      <c r="I272" s="1" t="s">
        <v>2315</v>
      </c>
      <c r="J272" s="1" t="s">
        <v>2316</v>
      </c>
      <c r="K272" s="1" t="s">
        <v>2317</v>
      </c>
      <c r="L272" s="1" t="s">
        <v>2318</v>
      </c>
      <c r="M272" s="1" t="s">
        <v>2319</v>
      </c>
      <c r="N272" s="1" t="s">
        <v>2320</v>
      </c>
      <c r="O272" s="1" t="s">
        <v>2321</v>
      </c>
    </row>
    <row r="273" s="1" customFormat="1" spans="1:15">
      <c r="A273" s="1" t="s">
        <v>15</v>
      </c>
      <c r="B273" s="1" t="s">
        <v>2312</v>
      </c>
      <c r="C273" s="1" t="s">
        <v>45</v>
      </c>
      <c r="D273" s="1" t="s">
        <v>2313</v>
      </c>
      <c r="F273" s="1" t="s">
        <v>2314</v>
      </c>
      <c r="I273" s="1" t="s">
        <v>2322</v>
      </c>
      <c r="J273" s="1" t="s">
        <v>2323</v>
      </c>
      <c r="K273" s="1" t="s">
        <v>2317</v>
      </c>
      <c r="L273" s="1" t="s">
        <v>2324</v>
      </c>
      <c r="M273" s="1" t="s">
        <v>2325</v>
      </c>
      <c r="N273" s="1" t="s">
        <v>2326</v>
      </c>
      <c r="O273" s="1" t="s">
        <v>2327</v>
      </c>
    </row>
    <row r="274" s="1" customFormat="1" spans="1:15">
      <c r="A274" s="1" t="s">
        <v>15</v>
      </c>
      <c r="B274" s="1" t="s">
        <v>2328</v>
      </c>
      <c r="C274" s="1" t="s">
        <v>17</v>
      </c>
      <c r="D274" s="1" t="s">
        <v>2313</v>
      </c>
      <c r="F274" s="1" t="s">
        <v>2329</v>
      </c>
      <c r="I274" s="1" t="s">
        <v>2330</v>
      </c>
      <c r="J274" s="1" t="s">
        <v>2331</v>
      </c>
      <c r="K274" s="1" t="s">
        <v>2332</v>
      </c>
      <c r="L274" s="1" t="s">
        <v>2333</v>
      </c>
      <c r="M274" s="1" t="s">
        <v>2334</v>
      </c>
      <c r="N274" s="1" t="s">
        <v>2335</v>
      </c>
      <c r="O274" s="1" t="s">
        <v>2336</v>
      </c>
    </row>
    <row r="275" s="1" customFormat="1" spans="1:15">
      <c r="A275" s="1" t="s">
        <v>15</v>
      </c>
      <c r="B275" s="1" t="s">
        <v>2337</v>
      </c>
      <c r="C275" s="1" t="s">
        <v>17</v>
      </c>
      <c r="D275" s="1" t="s">
        <v>2313</v>
      </c>
      <c r="F275" s="1" t="s">
        <v>2338</v>
      </c>
      <c r="I275" s="1" t="s">
        <v>2339</v>
      </c>
      <c r="J275" s="1" t="s">
        <v>2340</v>
      </c>
      <c r="K275" s="1" t="s">
        <v>2341</v>
      </c>
      <c r="L275" s="1" t="s">
        <v>2342</v>
      </c>
      <c r="M275" s="1" t="s">
        <v>2343</v>
      </c>
      <c r="N275" s="1" t="s">
        <v>2344</v>
      </c>
      <c r="O275" s="1" t="s">
        <v>2345</v>
      </c>
    </row>
    <row r="276" s="1" customFormat="1" spans="1:15">
      <c r="A276" s="1" t="s">
        <v>15</v>
      </c>
      <c r="B276" s="1" t="s">
        <v>2337</v>
      </c>
      <c r="C276" s="1" t="s">
        <v>45</v>
      </c>
      <c r="D276" s="1" t="s">
        <v>2313</v>
      </c>
      <c r="F276" s="1" t="s">
        <v>2338</v>
      </c>
      <c r="I276" s="1" t="s">
        <v>2346</v>
      </c>
      <c r="J276" s="1" t="s">
        <v>2347</v>
      </c>
      <c r="K276" s="1" t="s">
        <v>2341</v>
      </c>
      <c r="L276" s="1" t="s">
        <v>2348</v>
      </c>
      <c r="M276" s="1" t="s">
        <v>2349</v>
      </c>
      <c r="N276" s="1" t="s">
        <v>2350</v>
      </c>
      <c r="O276" s="1" t="s">
        <v>2351</v>
      </c>
    </row>
    <row r="277" s="1" customFormat="1" spans="1:15">
      <c r="A277" s="1" t="s">
        <v>15</v>
      </c>
      <c r="B277" s="1" t="s">
        <v>2352</v>
      </c>
      <c r="C277" s="1" t="s">
        <v>27</v>
      </c>
      <c r="J277" s="1" t="s">
        <v>2353</v>
      </c>
      <c r="K277" s="1" t="s">
        <v>2354</v>
      </c>
      <c r="L277" s="1" t="s">
        <v>2355</v>
      </c>
      <c r="M277" s="1" t="s">
        <v>2356</v>
      </c>
      <c r="N277" s="1" t="s">
        <v>2357</v>
      </c>
      <c r="O277" s="1" t="s">
        <v>2358</v>
      </c>
    </row>
    <row r="278" s="1" customFormat="1" spans="1:15">
      <c r="A278" s="1" t="s">
        <v>15</v>
      </c>
      <c r="B278" s="1" t="s">
        <v>2359</v>
      </c>
      <c r="C278" s="1" t="s">
        <v>45</v>
      </c>
      <c r="F278" s="1" t="s">
        <v>2360</v>
      </c>
      <c r="G278" s="1" t="e">
        <f>-ial</f>
        <v>#NAME?</v>
      </c>
      <c r="I278" s="1" t="s">
        <v>2361</v>
      </c>
      <c r="J278" s="1" t="s">
        <v>2362</v>
      </c>
      <c r="K278" s="1" t="s">
        <v>2363</v>
      </c>
      <c r="L278" s="1" t="s">
        <v>2364</v>
      </c>
      <c r="M278" s="1" t="s">
        <v>2365</v>
      </c>
      <c r="N278" s="1" t="s">
        <v>2366</v>
      </c>
      <c r="O278" s="1" t="s">
        <v>2367</v>
      </c>
    </row>
    <row r="279" s="1" customFormat="1" spans="1:15">
      <c r="A279" s="1" t="s">
        <v>15</v>
      </c>
      <c r="B279" s="1" t="s">
        <v>2368</v>
      </c>
      <c r="C279" s="1" t="s">
        <v>27</v>
      </c>
      <c r="F279" s="1" t="s">
        <v>2369</v>
      </c>
      <c r="G279" s="1" t="e">
        <f>-ency</f>
        <v>#NAME?</v>
      </c>
      <c r="I279" s="1" t="s">
        <v>2370</v>
      </c>
      <c r="J279" s="1" t="s">
        <v>2371</v>
      </c>
      <c r="K279" s="1" t="s">
        <v>2372</v>
      </c>
      <c r="L279" s="1" t="s">
        <v>2373</v>
      </c>
      <c r="M279" s="1" t="s">
        <v>2374</v>
      </c>
      <c r="N279" s="1" t="s">
        <v>2375</v>
      </c>
      <c r="O279" s="1" t="s">
        <v>2376</v>
      </c>
    </row>
    <row r="280" s="1" customFormat="1" spans="1:15">
      <c r="A280" s="1" t="s">
        <v>15</v>
      </c>
      <c r="B280" s="1" t="s">
        <v>2377</v>
      </c>
      <c r="C280" s="1" t="s">
        <v>27</v>
      </c>
      <c r="F280" s="1" t="s">
        <v>2369</v>
      </c>
      <c r="G280" s="1" t="e">
        <f>-iculum</f>
        <v>#NAME?</v>
      </c>
      <c r="I280" s="1" t="s">
        <v>2378</v>
      </c>
      <c r="J280" s="1" t="s">
        <v>2379</v>
      </c>
      <c r="K280" s="1" t="s">
        <v>2380</v>
      </c>
      <c r="L280" s="1" t="s">
        <v>2381</v>
      </c>
      <c r="M280" s="1" t="s">
        <v>2382</v>
      </c>
      <c r="N280" s="1" t="s">
        <v>2383</v>
      </c>
      <c r="O280" s="1" t="s">
        <v>2384</v>
      </c>
    </row>
    <row r="281" s="1" customFormat="1" spans="1:15">
      <c r="A281" s="1" t="s">
        <v>15</v>
      </c>
      <c r="B281" s="1" t="s">
        <v>255</v>
      </c>
      <c r="C281" s="1" t="s">
        <v>27</v>
      </c>
      <c r="J281" s="1" t="s">
        <v>2385</v>
      </c>
      <c r="K281" s="1" t="s">
        <v>2386</v>
      </c>
      <c r="L281" s="1" t="s">
        <v>2387</v>
      </c>
      <c r="M281" s="1" t="s">
        <v>2388</v>
      </c>
      <c r="N281" s="1" t="s">
        <v>2389</v>
      </c>
      <c r="O281" s="1" t="s">
        <v>2390</v>
      </c>
    </row>
    <row r="282" s="1" customFormat="1" spans="1:15">
      <c r="A282" s="1" t="s">
        <v>15</v>
      </c>
      <c r="B282" s="1" t="s">
        <v>2391</v>
      </c>
      <c r="C282" s="1" t="s">
        <v>27</v>
      </c>
      <c r="I282" s="1" t="s">
        <v>2392</v>
      </c>
      <c r="J282" s="1" t="s">
        <v>2393</v>
      </c>
      <c r="K282" s="1" t="s">
        <v>2394</v>
      </c>
      <c r="L282" s="1" t="s">
        <v>2395</v>
      </c>
      <c r="M282" s="1" t="s">
        <v>2396</v>
      </c>
      <c r="N282" s="1" t="s">
        <v>2397</v>
      </c>
      <c r="O282" s="1" t="s">
        <v>2398</v>
      </c>
    </row>
    <row r="283" s="1" customFormat="1" spans="1:15">
      <c r="A283" s="1" t="s">
        <v>15</v>
      </c>
      <c r="B283" s="1" t="s">
        <v>2399</v>
      </c>
      <c r="C283" s="1" t="s">
        <v>27</v>
      </c>
      <c r="F283" s="1" t="s">
        <v>2400</v>
      </c>
      <c r="G283" s="1" t="s">
        <v>2401</v>
      </c>
      <c r="I283" s="1" t="s">
        <v>2402</v>
      </c>
      <c r="J283" s="1" t="s">
        <v>2403</v>
      </c>
      <c r="K283" s="1" t="s">
        <v>2404</v>
      </c>
      <c r="L283" s="1" t="s">
        <v>2405</v>
      </c>
      <c r="M283" s="1" t="s">
        <v>2406</v>
      </c>
      <c r="N283" s="1" t="s">
        <v>2407</v>
      </c>
      <c r="O283" s="1" t="s">
        <v>2408</v>
      </c>
    </row>
    <row r="284" s="1" customFormat="1" spans="1:15">
      <c r="A284" s="1" t="s">
        <v>15</v>
      </c>
      <c r="B284" s="1" t="s">
        <v>2409</v>
      </c>
      <c r="C284" s="1" t="s">
        <v>17</v>
      </c>
      <c r="D284" s="1" t="s">
        <v>2410</v>
      </c>
      <c r="F284" s="1" t="s">
        <v>2411</v>
      </c>
      <c r="I284" s="1" t="s">
        <v>2412</v>
      </c>
      <c r="J284" s="1" t="s">
        <v>2413</v>
      </c>
      <c r="K284" s="1" t="s">
        <v>2414</v>
      </c>
      <c r="L284" s="1" t="s">
        <v>2415</v>
      </c>
      <c r="M284" s="1" t="s">
        <v>2416</v>
      </c>
      <c r="N284" s="1" t="s">
        <v>2417</v>
      </c>
      <c r="O284" s="1" t="s">
        <v>2418</v>
      </c>
    </row>
    <row r="285" s="1" customFormat="1" spans="1:15">
      <c r="A285" s="1" t="s">
        <v>15</v>
      </c>
      <c r="B285" s="1" t="s">
        <v>2409</v>
      </c>
      <c r="C285" s="1" t="s">
        <v>27</v>
      </c>
      <c r="D285" s="1" t="s">
        <v>2410</v>
      </c>
      <c r="F285" s="1" t="s">
        <v>2411</v>
      </c>
      <c r="I285" s="1" t="s">
        <v>2419</v>
      </c>
      <c r="J285" s="1" t="s">
        <v>2420</v>
      </c>
      <c r="K285" s="1" t="s">
        <v>2421</v>
      </c>
      <c r="L285" s="1" t="s">
        <v>2422</v>
      </c>
      <c r="M285" s="1" t="s">
        <v>2423</v>
      </c>
      <c r="N285" s="1" t="s">
        <v>2424</v>
      </c>
      <c r="O285" s="1" t="s">
        <v>2425</v>
      </c>
    </row>
    <row r="286" s="1" customFormat="1" spans="1:15">
      <c r="A286" s="1" t="s">
        <v>15</v>
      </c>
      <c r="B286" s="1" t="s">
        <v>2426</v>
      </c>
      <c r="C286" s="1" t="s">
        <v>17</v>
      </c>
      <c r="F286" s="1" t="s">
        <v>2427</v>
      </c>
      <c r="G286" s="1" t="s">
        <v>324</v>
      </c>
      <c r="I286" s="1" t="s">
        <v>2428</v>
      </c>
      <c r="J286" s="1" t="s">
        <v>2429</v>
      </c>
      <c r="K286" s="1" t="s">
        <v>2430</v>
      </c>
      <c r="L286" s="1" t="s">
        <v>2431</v>
      </c>
      <c r="M286" s="1" t="s">
        <v>2432</v>
      </c>
      <c r="N286" s="1" t="s">
        <v>2433</v>
      </c>
      <c r="O286" s="1" t="s">
        <v>2434</v>
      </c>
    </row>
    <row r="287" s="1" customFormat="1" spans="1:15">
      <c r="A287" s="1" t="s">
        <v>15</v>
      </c>
      <c r="B287" s="1" t="s">
        <v>2435</v>
      </c>
      <c r="C287" s="1" t="s">
        <v>17</v>
      </c>
      <c r="D287" s="1" t="s">
        <v>2410</v>
      </c>
      <c r="F287" s="1" t="s">
        <v>2436</v>
      </c>
      <c r="I287" s="1" t="s">
        <v>2437</v>
      </c>
      <c r="J287" s="1" t="s">
        <v>2438</v>
      </c>
      <c r="K287" s="1" t="s">
        <v>2439</v>
      </c>
      <c r="L287" s="1" t="s">
        <v>2440</v>
      </c>
      <c r="M287" s="1" t="s">
        <v>2441</v>
      </c>
      <c r="N287" s="1" t="s">
        <v>2442</v>
      </c>
      <c r="O287" s="1" t="s">
        <v>2443</v>
      </c>
    </row>
    <row r="288" s="1" customFormat="1" spans="1:15">
      <c r="A288" s="1" t="s">
        <v>15</v>
      </c>
      <c r="B288" s="1" t="s">
        <v>2435</v>
      </c>
      <c r="C288" s="1" t="s">
        <v>27</v>
      </c>
      <c r="D288" s="1" t="s">
        <v>2410</v>
      </c>
      <c r="F288" s="1" t="s">
        <v>2436</v>
      </c>
      <c r="I288" s="1" t="s">
        <v>2444</v>
      </c>
      <c r="J288" s="1" t="s">
        <v>2445</v>
      </c>
      <c r="K288" s="1" t="s">
        <v>2446</v>
      </c>
      <c r="L288" s="1" t="s">
        <v>2447</v>
      </c>
      <c r="M288" s="1" t="s">
        <v>2448</v>
      </c>
      <c r="N288" s="1" t="s">
        <v>2449</v>
      </c>
      <c r="O288" s="1" t="s">
        <v>2450</v>
      </c>
    </row>
    <row r="289" s="1" customFormat="1" spans="1:15">
      <c r="A289" s="1" t="s">
        <v>15</v>
      </c>
      <c r="B289" s="1" t="s">
        <v>2451</v>
      </c>
      <c r="C289" s="1" t="s">
        <v>17</v>
      </c>
      <c r="D289" s="1" t="s">
        <v>2410</v>
      </c>
      <c r="F289" s="1" t="s">
        <v>2452</v>
      </c>
      <c r="I289" s="1" t="s">
        <v>2453</v>
      </c>
      <c r="J289" s="1" t="s">
        <v>2454</v>
      </c>
      <c r="K289" s="1" t="s">
        <v>2455</v>
      </c>
      <c r="L289" s="1" t="s">
        <v>2456</v>
      </c>
      <c r="M289" s="1" t="s">
        <v>2457</v>
      </c>
      <c r="N289" s="1" t="s">
        <v>2458</v>
      </c>
      <c r="O289" s="1" t="s">
        <v>2459</v>
      </c>
    </row>
    <row r="290" s="1" customFormat="1" spans="1:15">
      <c r="A290" s="1" t="s">
        <v>15</v>
      </c>
      <c r="B290" s="1" t="s">
        <v>2451</v>
      </c>
      <c r="C290" s="1" t="s">
        <v>27</v>
      </c>
      <c r="D290" s="1" t="s">
        <v>2410</v>
      </c>
      <c r="F290" s="1" t="s">
        <v>2452</v>
      </c>
      <c r="I290" s="1" t="s">
        <v>2460</v>
      </c>
      <c r="J290" s="1" t="s">
        <v>2461</v>
      </c>
      <c r="K290" s="1" t="s">
        <v>2455</v>
      </c>
      <c r="L290" s="1" t="s">
        <v>2462</v>
      </c>
      <c r="M290" s="1" t="s">
        <v>2463</v>
      </c>
      <c r="N290" s="1" t="s">
        <v>2464</v>
      </c>
      <c r="O290" s="1" t="s">
        <v>2465</v>
      </c>
    </row>
    <row r="291" s="1" customFormat="1" spans="1:15">
      <c r="A291" s="1" t="s">
        <v>15</v>
      </c>
      <c r="B291" s="1" t="s">
        <v>2466</v>
      </c>
      <c r="C291" s="1" t="s">
        <v>27</v>
      </c>
      <c r="D291" s="1" t="s">
        <v>2410</v>
      </c>
      <c r="F291" s="1" t="s">
        <v>2467</v>
      </c>
      <c r="I291" s="1" t="s">
        <v>2468</v>
      </c>
      <c r="J291" s="1" t="s">
        <v>2469</v>
      </c>
      <c r="K291" s="1" t="s">
        <v>2470</v>
      </c>
      <c r="L291" s="1" t="s">
        <v>2471</v>
      </c>
      <c r="M291" s="1" t="s">
        <v>2472</v>
      </c>
      <c r="N291" s="1" t="s">
        <v>2473</v>
      </c>
      <c r="O291" s="1" t="s">
        <v>2474</v>
      </c>
    </row>
    <row r="292" s="1" customFormat="1" spans="1:15">
      <c r="A292" s="1" t="s">
        <v>15</v>
      </c>
      <c r="B292" s="1" t="s">
        <v>2475</v>
      </c>
      <c r="C292" s="1" t="s">
        <v>45</v>
      </c>
      <c r="D292" s="1" t="s">
        <v>2410</v>
      </c>
      <c r="F292" s="1" t="s">
        <v>2476</v>
      </c>
      <c r="G292" s="1" t="s">
        <v>324</v>
      </c>
      <c r="I292" s="1" t="s">
        <v>2477</v>
      </c>
      <c r="J292" s="1" t="s">
        <v>2478</v>
      </c>
      <c r="K292" s="1" t="s">
        <v>2479</v>
      </c>
      <c r="L292" s="1" t="s">
        <v>2480</v>
      </c>
      <c r="M292" s="1" t="s">
        <v>2481</v>
      </c>
      <c r="N292" s="1" t="s">
        <v>2482</v>
      </c>
      <c r="O292" s="1" t="s">
        <v>2483</v>
      </c>
    </row>
    <row r="293" s="1" customFormat="1" spans="1:15">
      <c r="A293" s="1" t="s">
        <v>15</v>
      </c>
      <c r="B293" s="1" t="s">
        <v>2475</v>
      </c>
      <c r="C293" s="1" t="s">
        <v>17</v>
      </c>
      <c r="D293" s="1" t="s">
        <v>2410</v>
      </c>
      <c r="F293" s="1" t="s">
        <v>2476</v>
      </c>
      <c r="G293" s="1" t="s">
        <v>324</v>
      </c>
      <c r="I293" s="1" t="s">
        <v>2484</v>
      </c>
      <c r="J293" s="1" t="s">
        <v>2485</v>
      </c>
      <c r="K293" s="1" t="s">
        <v>2486</v>
      </c>
      <c r="L293" s="1" t="s">
        <v>2487</v>
      </c>
      <c r="M293" s="1" t="s">
        <v>2488</v>
      </c>
      <c r="N293" s="1" t="s">
        <v>2489</v>
      </c>
      <c r="O293" s="1" t="s">
        <v>2490</v>
      </c>
    </row>
    <row r="294" s="1" customFormat="1" spans="1:15">
      <c r="A294" s="1" t="s">
        <v>15</v>
      </c>
      <c r="B294" s="1" t="s">
        <v>2491</v>
      </c>
      <c r="C294" s="1" t="s">
        <v>45</v>
      </c>
      <c r="D294" s="1" t="s">
        <v>2410</v>
      </c>
      <c r="F294" s="1" t="s">
        <v>2492</v>
      </c>
      <c r="G294" s="1" t="s">
        <v>324</v>
      </c>
      <c r="I294" s="1" t="s">
        <v>2493</v>
      </c>
      <c r="J294" s="1" t="s">
        <v>2494</v>
      </c>
      <c r="K294" s="1" t="s">
        <v>2495</v>
      </c>
      <c r="L294" s="1" t="s">
        <v>2496</v>
      </c>
      <c r="M294" s="1" t="s">
        <v>2497</v>
      </c>
      <c r="N294" s="1" t="s">
        <v>2498</v>
      </c>
      <c r="O294" s="1" t="s">
        <v>2499</v>
      </c>
    </row>
    <row r="295" s="1" customFormat="1" spans="1:15">
      <c r="A295" s="1" t="s">
        <v>15</v>
      </c>
      <c r="B295" s="1" t="s">
        <v>2500</v>
      </c>
      <c r="C295" s="1" t="s">
        <v>17</v>
      </c>
      <c r="D295" s="1" t="s">
        <v>2410</v>
      </c>
      <c r="F295" s="1" t="s">
        <v>2501</v>
      </c>
      <c r="I295" s="1" t="s">
        <v>2502</v>
      </c>
      <c r="J295" s="1" t="s">
        <v>2503</v>
      </c>
      <c r="K295" s="1" t="s">
        <v>2504</v>
      </c>
      <c r="L295" s="1" t="s">
        <v>2505</v>
      </c>
      <c r="M295" s="1" t="s">
        <v>2506</v>
      </c>
      <c r="N295" s="1" t="s">
        <v>2507</v>
      </c>
      <c r="O295" s="1" t="s">
        <v>2508</v>
      </c>
    </row>
    <row r="296" s="1" customFormat="1" spans="1:15">
      <c r="A296" s="1" t="s">
        <v>15</v>
      </c>
      <c r="B296" s="1" t="s">
        <v>2509</v>
      </c>
      <c r="C296" s="1" t="s">
        <v>17</v>
      </c>
      <c r="D296" s="1" t="s">
        <v>2410</v>
      </c>
      <c r="F296" s="1" t="s">
        <v>1678</v>
      </c>
      <c r="I296" s="1" t="s">
        <v>2510</v>
      </c>
      <c r="J296" s="1" t="s">
        <v>2511</v>
      </c>
      <c r="K296" s="1" t="s">
        <v>2512</v>
      </c>
      <c r="L296" s="1" t="s">
        <v>2513</v>
      </c>
      <c r="M296" s="1" t="s">
        <v>2514</v>
      </c>
      <c r="N296" s="1" t="s">
        <v>2515</v>
      </c>
      <c r="O296" s="1" t="s">
        <v>2516</v>
      </c>
    </row>
    <row r="297" s="1" customFormat="1" spans="1:15">
      <c r="A297" s="1" t="s">
        <v>15</v>
      </c>
      <c r="B297" s="1" t="s">
        <v>2509</v>
      </c>
      <c r="C297" s="1" t="s">
        <v>27</v>
      </c>
      <c r="D297" s="1" t="s">
        <v>2410</v>
      </c>
      <c r="F297" s="1" t="s">
        <v>1678</v>
      </c>
      <c r="I297" s="1" t="s">
        <v>2517</v>
      </c>
      <c r="J297" s="1" t="s">
        <v>2518</v>
      </c>
      <c r="K297" s="1" t="s">
        <v>2512</v>
      </c>
      <c r="L297" s="1" t="s">
        <v>2519</v>
      </c>
      <c r="M297" s="1" t="s">
        <v>2520</v>
      </c>
      <c r="N297" s="1" t="s">
        <v>2521</v>
      </c>
      <c r="O297" s="1" t="s">
        <v>2522</v>
      </c>
    </row>
    <row r="298" s="1" customFormat="1" spans="1:15">
      <c r="A298" s="1" t="s">
        <v>15</v>
      </c>
      <c r="B298" s="1" t="s">
        <v>2523</v>
      </c>
      <c r="C298" s="1" t="s">
        <v>17</v>
      </c>
      <c r="D298" s="1" t="s">
        <v>2410</v>
      </c>
      <c r="F298" s="1" t="s">
        <v>2524</v>
      </c>
      <c r="I298" s="1" t="s">
        <v>2525</v>
      </c>
      <c r="J298" s="1" t="s">
        <v>2526</v>
      </c>
      <c r="K298" s="1" t="s">
        <v>2527</v>
      </c>
      <c r="L298" s="1" t="s">
        <v>2528</v>
      </c>
      <c r="M298" s="1" t="s">
        <v>2529</v>
      </c>
      <c r="N298" s="1" t="s">
        <v>2530</v>
      </c>
      <c r="O298" s="1" t="s">
        <v>2531</v>
      </c>
    </row>
    <row r="299" s="1" customFormat="1" spans="1:15">
      <c r="A299" s="1" t="s">
        <v>15</v>
      </c>
      <c r="B299" s="1" t="s">
        <v>2532</v>
      </c>
      <c r="C299" s="1" t="s">
        <v>17</v>
      </c>
      <c r="D299" s="1" t="s">
        <v>2410</v>
      </c>
      <c r="F299" s="1" t="s">
        <v>2533</v>
      </c>
      <c r="I299" s="1" t="s">
        <v>2534</v>
      </c>
      <c r="J299" s="1" t="s">
        <v>2535</v>
      </c>
      <c r="K299" s="1" t="s">
        <v>2536</v>
      </c>
      <c r="L299" s="1" t="s">
        <v>2537</v>
      </c>
      <c r="M299" s="1" t="s">
        <v>2538</v>
      </c>
      <c r="N299" s="1" t="s">
        <v>2539</v>
      </c>
      <c r="O299" s="1" t="s">
        <v>2540</v>
      </c>
    </row>
    <row r="300" s="1" customFormat="1" spans="1:15">
      <c r="A300" s="1" t="s">
        <v>15</v>
      </c>
      <c r="B300" s="1" t="s">
        <v>2541</v>
      </c>
      <c r="C300" s="1" t="s">
        <v>17</v>
      </c>
      <c r="D300" s="1" t="s">
        <v>2410</v>
      </c>
      <c r="F300" s="1" t="s">
        <v>2542</v>
      </c>
      <c r="I300" s="1" t="s">
        <v>2543</v>
      </c>
      <c r="J300" s="1" t="s">
        <v>2544</v>
      </c>
      <c r="K300" s="1" t="s">
        <v>2545</v>
      </c>
      <c r="L300" s="1" t="s">
        <v>2546</v>
      </c>
      <c r="M300" s="1" t="s">
        <v>2547</v>
      </c>
      <c r="N300" s="1" t="s">
        <v>2548</v>
      </c>
      <c r="O300" s="1" t="s">
        <v>2549</v>
      </c>
    </row>
    <row r="301" s="1" customFormat="1" spans="1:15">
      <c r="A301" s="1" t="s">
        <v>15</v>
      </c>
      <c r="B301" s="1" t="s">
        <v>2550</v>
      </c>
      <c r="C301" s="1" t="s">
        <v>17</v>
      </c>
      <c r="D301" s="1" t="s">
        <v>2410</v>
      </c>
      <c r="F301" s="1" t="s">
        <v>2551</v>
      </c>
      <c r="I301" s="1" t="s">
        <v>2552</v>
      </c>
      <c r="J301" s="1" t="s">
        <v>2553</v>
      </c>
      <c r="K301" s="1" t="s">
        <v>2554</v>
      </c>
      <c r="L301" s="1" t="s">
        <v>2555</v>
      </c>
      <c r="M301" s="1" t="s">
        <v>2556</v>
      </c>
      <c r="N301" s="1" t="s">
        <v>2557</v>
      </c>
      <c r="O301" s="1" t="s">
        <v>2558</v>
      </c>
    </row>
    <row r="302" s="1" customFormat="1" spans="1:15">
      <c r="A302" s="1" t="s">
        <v>15</v>
      </c>
      <c r="B302" s="1" t="s">
        <v>2550</v>
      </c>
      <c r="C302" s="1" t="s">
        <v>27</v>
      </c>
      <c r="D302" s="1" t="s">
        <v>2410</v>
      </c>
      <c r="F302" s="1" t="s">
        <v>2551</v>
      </c>
      <c r="I302" s="1" t="s">
        <v>2559</v>
      </c>
      <c r="J302" s="1" t="s">
        <v>2560</v>
      </c>
      <c r="K302" s="1" t="s">
        <v>2554</v>
      </c>
      <c r="L302" s="1" t="s">
        <v>2561</v>
      </c>
      <c r="M302" s="1" t="s">
        <v>2562</v>
      </c>
      <c r="N302" s="1" t="s">
        <v>2563</v>
      </c>
      <c r="O302" s="1" t="s">
        <v>2564</v>
      </c>
    </row>
    <row r="303" s="1" customFormat="1" spans="1:15">
      <c r="A303" s="1" t="s">
        <v>15</v>
      </c>
      <c r="B303" s="1" t="s">
        <v>2565</v>
      </c>
      <c r="C303" s="1" t="s">
        <v>17</v>
      </c>
      <c r="D303" s="1" t="s">
        <v>2410</v>
      </c>
      <c r="F303" s="1" t="s">
        <v>2566</v>
      </c>
      <c r="I303" s="1" t="s">
        <v>2567</v>
      </c>
      <c r="J303" s="1" t="s">
        <v>2568</v>
      </c>
      <c r="K303" s="1" t="s">
        <v>2569</v>
      </c>
      <c r="L303" s="1" t="s">
        <v>2570</v>
      </c>
      <c r="M303" s="1" t="s">
        <v>2571</v>
      </c>
      <c r="N303" s="1" t="s">
        <v>2572</v>
      </c>
      <c r="O303" s="1" t="s">
        <v>2573</v>
      </c>
    </row>
    <row r="304" s="1" customFormat="1" spans="1:15">
      <c r="A304" s="1" t="s">
        <v>15</v>
      </c>
      <c r="B304" s="1" t="s">
        <v>2574</v>
      </c>
      <c r="C304" s="1" t="s">
        <v>17</v>
      </c>
      <c r="D304" s="1" t="s">
        <v>2410</v>
      </c>
      <c r="F304" s="1" t="s">
        <v>2575</v>
      </c>
      <c r="I304" s="1" t="s">
        <v>2576</v>
      </c>
      <c r="J304" s="1" t="s">
        <v>2577</v>
      </c>
      <c r="K304" s="1" t="s">
        <v>2578</v>
      </c>
      <c r="L304" s="1" t="s">
        <v>2579</v>
      </c>
      <c r="M304" s="1" t="s">
        <v>2580</v>
      </c>
      <c r="N304" s="1" t="s">
        <v>2581</v>
      </c>
      <c r="O304" s="1" t="s">
        <v>2582</v>
      </c>
    </row>
    <row r="305" s="1" customFormat="1" spans="1:15">
      <c r="A305" s="1" t="s">
        <v>15</v>
      </c>
      <c r="B305" s="1" t="s">
        <v>2583</v>
      </c>
      <c r="C305" s="1" t="s">
        <v>17</v>
      </c>
      <c r="D305" s="1" t="s">
        <v>2410</v>
      </c>
      <c r="F305" s="1" t="s">
        <v>2584</v>
      </c>
      <c r="G305" s="1" t="s">
        <v>866</v>
      </c>
      <c r="I305" s="1" t="s">
        <v>2585</v>
      </c>
      <c r="J305" s="1" t="s">
        <v>2586</v>
      </c>
      <c r="K305" s="1" t="s">
        <v>2587</v>
      </c>
      <c r="L305" s="1" t="s">
        <v>2588</v>
      </c>
      <c r="M305" s="1" t="s">
        <v>2589</v>
      </c>
      <c r="N305" s="1" t="s">
        <v>2590</v>
      </c>
      <c r="O305" s="1" t="s">
        <v>2591</v>
      </c>
    </row>
    <row r="306" s="1" customFormat="1" spans="1:15">
      <c r="A306" s="1" t="s">
        <v>15</v>
      </c>
      <c r="B306" s="1" t="s">
        <v>2592</v>
      </c>
      <c r="C306" s="1" t="s">
        <v>27</v>
      </c>
      <c r="J306" s="1" t="s">
        <v>2593</v>
      </c>
      <c r="K306" s="1" t="s">
        <v>2594</v>
      </c>
      <c r="L306" s="1" t="s">
        <v>2595</v>
      </c>
      <c r="M306" s="1" t="s">
        <v>2596</v>
      </c>
      <c r="N306" s="1" t="s">
        <v>2597</v>
      </c>
      <c r="O306" s="1" t="s">
        <v>2598</v>
      </c>
    </row>
    <row r="307" s="1" customFormat="1" spans="1:15">
      <c r="A307" s="1" t="s">
        <v>15</v>
      </c>
      <c r="B307" s="1" t="s">
        <v>2592</v>
      </c>
      <c r="C307" s="1" t="s">
        <v>17</v>
      </c>
      <c r="D307" s="1" t="s">
        <v>2410</v>
      </c>
      <c r="F307" s="1" t="s">
        <v>2599</v>
      </c>
      <c r="I307" s="1" t="s">
        <v>2600</v>
      </c>
      <c r="J307" s="1" t="s">
        <v>2601</v>
      </c>
      <c r="K307" s="1" t="s">
        <v>2602</v>
      </c>
      <c r="L307" s="1" t="s">
        <v>2603</v>
      </c>
      <c r="M307" s="1" t="s">
        <v>2604</v>
      </c>
      <c r="N307" s="1" t="s">
        <v>2605</v>
      </c>
      <c r="O307" s="1" t="s">
        <v>2606</v>
      </c>
    </row>
    <row r="308" s="1" customFormat="1" spans="1:15">
      <c r="A308" s="1" t="s">
        <v>15</v>
      </c>
      <c r="B308" s="1" t="s">
        <v>2607</v>
      </c>
      <c r="C308" s="1" t="s">
        <v>17</v>
      </c>
      <c r="D308" s="1" t="s">
        <v>2410</v>
      </c>
      <c r="F308" s="1" t="s">
        <v>2086</v>
      </c>
      <c r="I308" s="1" t="s">
        <v>2608</v>
      </c>
      <c r="J308" s="1" t="s">
        <v>2609</v>
      </c>
      <c r="K308" s="1" t="s">
        <v>2610</v>
      </c>
      <c r="L308" s="1" t="s">
        <v>2611</v>
      </c>
      <c r="M308" s="1" t="s">
        <v>2612</v>
      </c>
      <c r="N308" s="1" t="s">
        <v>2613</v>
      </c>
      <c r="O308" s="1" t="s">
        <v>2614</v>
      </c>
    </row>
    <row r="309" s="1" customFormat="1" spans="1:15">
      <c r="A309" s="1" t="s">
        <v>15</v>
      </c>
      <c r="B309" s="1" t="s">
        <v>2615</v>
      </c>
      <c r="C309" s="1" t="s">
        <v>17</v>
      </c>
      <c r="D309" s="1" t="s">
        <v>2410</v>
      </c>
      <c r="F309" s="1" t="s">
        <v>2616</v>
      </c>
      <c r="I309" s="1" t="s">
        <v>2617</v>
      </c>
      <c r="J309" s="1" t="s">
        <v>2618</v>
      </c>
      <c r="K309" s="1" t="s">
        <v>2619</v>
      </c>
      <c r="L309" s="1" t="s">
        <v>2620</v>
      </c>
      <c r="M309" s="1" t="s">
        <v>2621</v>
      </c>
      <c r="N309" s="1" t="s">
        <v>2622</v>
      </c>
      <c r="O309" s="1" t="s">
        <v>2623</v>
      </c>
    </row>
    <row r="310" s="1" customFormat="1" spans="1:15">
      <c r="A310" s="1" t="s">
        <v>15</v>
      </c>
      <c r="B310" s="1" t="s">
        <v>2615</v>
      </c>
      <c r="C310" s="1" t="s">
        <v>27</v>
      </c>
      <c r="D310" s="1" t="s">
        <v>2410</v>
      </c>
      <c r="F310" s="1" t="s">
        <v>2616</v>
      </c>
      <c r="I310" s="1" t="s">
        <v>2624</v>
      </c>
      <c r="J310" s="1" t="s">
        <v>2625</v>
      </c>
      <c r="K310" s="1" t="s">
        <v>2626</v>
      </c>
      <c r="L310" s="1" t="s">
        <v>2627</v>
      </c>
      <c r="M310" s="1" t="s">
        <v>2628</v>
      </c>
      <c r="N310" s="1" t="s">
        <v>2629</v>
      </c>
      <c r="O310" s="1" t="s">
        <v>2630</v>
      </c>
    </row>
    <row r="311" s="1" customFormat="1" spans="1:15">
      <c r="A311" s="1" t="s">
        <v>15</v>
      </c>
      <c r="B311" s="1" t="s">
        <v>2631</v>
      </c>
      <c r="C311" s="1" t="s">
        <v>45</v>
      </c>
      <c r="D311" s="1" t="s">
        <v>2410</v>
      </c>
      <c r="F311" s="1" t="s">
        <v>2632</v>
      </c>
      <c r="G311" s="1" t="s">
        <v>324</v>
      </c>
      <c r="I311" s="1" t="s">
        <v>2633</v>
      </c>
      <c r="J311" s="1" t="s">
        <v>2634</v>
      </c>
      <c r="K311" s="1" t="s">
        <v>2635</v>
      </c>
      <c r="L311" s="1" t="s">
        <v>2636</v>
      </c>
      <c r="M311" s="1" t="s">
        <v>2637</v>
      </c>
      <c r="N311" s="1" t="s">
        <v>2638</v>
      </c>
      <c r="O311" s="1" t="s">
        <v>2639</v>
      </c>
    </row>
    <row r="312" s="1" customFormat="1" spans="1:15">
      <c r="A312" s="1" t="s">
        <v>15</v>
      </c>
      <c r="B312" s="1" t="s">
        <v>2640</v>
      </c>
      <c r="C312" s="1" t="s">
        <v>27</v>
      </c>
      <c r="D312" s="1" t="s">
        <v>2410</v>
      </c>
      <c r="F312" s="1" t="s">
        <v>2641</v>
      </c>
      <c r="G312" s="1" t="s">
        <v>201</v>
      </c>
      <c r="I312" s="1" t="s">
        <v>2642</v>
      </c>
      <c r="J312" s="1" t="s">
        <v>2643</v>
      </c>
      <c r="K312" s="1" t="s">
        <v>2644</v>
      </c>
      <c r="L312" s="1" t="s">
        <v>2645</v>
      </c>
      <c r="M312" s="1" t="s">
        <v>2646</v>
      </c>
      <c r="N312" s="1" t="s">
        <v>2647</v>
      </c>
      <c r="O312" s="1" t="s">
        <v>2648</v>
      </c>
    </row>
    <row r="313" s="1" customFormat="1" spans="1:15">
      <c r="A313" s="1" t="s">
        <v>15</v>
      </c>
      <c r="B313" s="1" t="s">
        <v>2649</v>
      </c>
      <c r="C313" s="1" t="s">
        <v>17</v>
      </c>
      <c r="D313" s="1" t="s">
        <v>2410</v>
      </c>
      <c r="F313" s="1" t="s">
        <v>2650</v>
      </c>
      <c r="I313" s="1" t="s">
        <v>2651</v>
      </c>
      <c r="J313" s="1" t="s">
        <v>2652</v>
      </c>
      <c r="K313" s="1" t="s">
        <v>2653</v>
      </c>
      <c r="L313" s="1" t="s">
        <v>2654</v>
      </c>
      <c r="M313" s="1" t="s">
        <v>2655</v>
      </c>
      <c r="N313" s="1" t="s">
        <v>2656</v>
      </c>
      <c r="O313" s="1" t="s">
        <v>2657</v>
      </c>
    </row>
    <row r="314" s="1" customFormat="1" spans="1:15">
      <c r="A314" s="1" t="s">
        <v>15</v>
      </c>
      <c r="B314" s="1" t="s">
        <v>2658</v>
      </c>
      <c r="C314" s="1" t="s">
        <v>17</v>
      </c>
      <c r="D314" s="1" t="s">
        <v>2410</v>
      </c>
      <c r="F314" s="1" t="s">
        <v>2659</v>
      </c>
      <c r="I314" s="1" t="s">
        <v>2660</v>
      </c>
      <c r="J314" s="1" t="s">
        <v>2661</v>
      </c>
      <c r="K314" s="1" t="s">
        <v>2662</v>
      </c>
      <c r="L314" s="1" t="s">
        <v>2663</v>
      </c>
      <c r="M314" s="1" t="s">
        <v>2664</v>
      </c>
      <c r="N314" s="1" t="s">
        <v>2665</v>
      </c>
      <c r="O314" s="1" t="s">
        <v>2666</v>
      </c>
    </row>
    <row r="315" s="1" customFormat="1" spans="1:15">
      <c r="A315" s="1" t="s">
        <v>15</v>
      </c>
      <c r="B315" s="1" t="s">
        <v>2667</v>
      </c>
      <c r="C315" s="1" t="s">
        <v>17</v>
      </c>
      <c r="D315" s="1" t="s">
        <v>2410</v>
      </c>
      <c r="F315" s="1" t="s">
        <v>2668</v>
      </c>
      <c r="G315" s="1" t="s">
        <v>866</v>
      </c>
      <c r="I315" s="1" t="s">
        <v>2669</v>
      </c>
      <c r="J315" s="1" t="s">
        <v>2670</v>
      </c>
      <c r="K315" s="1" t="s">
        <v>2671</v>
      </c>
      <c r="L315" s="1" t="s">
        <v>2672</v>
      </c>
      <c r="M315" s="1" t="s">
        <v>2673</v>
      </c>
      <c r="N315" s="1" t="s">
        <v>2674</v>
      </c>
      <c r="O315" s="1" t="s">
        <v>2675</v>
      </c>
    </row>
    <row r="316" s="1" customFormat="1" spans="1:15">
      <c r="A316" s="1" t="s">
        <v>15</v>
      </c>
      <c r="B316" s="1" t="s">
        <v>2676</v>
      </c>
      <c r="C316" s="1" t="s">
        <v>17</v>
      </c>
      <c r="D316" s="1" t="s">
        <v>2677</v>
      </c>
      <c r="F316" s="1" t="s">
        <v>2678</v>
      </c>
      <c r="G316" s="1" t="s">
        <v>866</v>
      </c>
      <c r="I316" s="1" t="s">
        <v>2679</v>
      </c>
      <c r="J316" s="1" t="s">
        <v>2680</v>
      </c>
      <c r="K316" s="1" t="s">
        <v>2681</v>
      </c>
      <c r="L316" s="1" t="s">
        <v>2682</v>
      </c>
      <c r="M316" s="1" t="s">
        <v>2683</v>
      </c>
      <c r="N316" s="1" t="s">
        <v>2684</v>
      </c>
      <c r="O316" s="1" t="s">
        <v>2685</v>
      </c>
    </row>
    <row r="317" s="1" customFormat="1" spans="1:15">
      <c r="A317" s="1" t="s">
        <v>15</v>
      </c>
      <c r="B317" s="1" t="s">
        <v>2686</v>
      </c>
      <c r="C317" s="1" t="s">
        <v>27</v>
      </c>
      <c r="D317" s="1" t="s">
        <v>2677</v>
      </c>
      <c r="F317" s="1" t="s">
        <v>1315</v>
      </c>
      <c r="G317" s="1" t="s">
        <v>2687</v>
      </c>
      <c r="I317" s="1" t="s">
        <v>2688</v>
      </c>
      <c r="J317" s="1" t="s">
        <v>2689</v>
      </c>
      <c r="K317" s="1" t="s">
        <v>2690</v>
      </c>
      <c r="L317" s="1" t="s">
        <v>2691</v>
      </c>
      <c r="M317" s="1" t="s">
        <v>2692</v>
      </c>
      <c r="N317" s="1" t="s">
        <v>2693</v>
      </c>
      <c r="O317" s="1" t="s">
        <v>2694</v>
      </c>
    </row>
    <row r="318" s="1" customFormat="1" spans="1:15">
      <c r="A318" s="1" t="s">
        <v>15</v>
      </c>
      <c r="B318" s="1" t="s">
        <v>2695</v>
      </c>
      <c r="C318" s="1" t="s">
        <v>27</v>
      </c>
      <c r="D318" s="1" t="s">
        <v>2696</v>
      </c>
      <c r="F318" s="1" t="s">
        <v>2697</v>
      </c>
      <c r="G318" s="1" t="s">
        <v>285</v>
      </c>
      <c r="I318" s="1" t="s">
        <v>2698</v>
      </c>
      <c r="J318" s="1" t="s">
        <v>2699</v>
      </c>
      <c r="K318" s="1" t="s">
        <v>2700</v>
      </c>
      <c r="L318" s="1" t="s">
        <v>2701</v>
      </c>
      <c r="M318" s="1" t="s">
        <v>2702</v>
      </c>
      <c r="N318" s="1" t="s">
        <v>2703</v>
      </c>
      <c r="O318" s="1" t="s">
        <v>2704</v>
      </c>
    </row>
    <row r="319" s="1" customFormat="1" spans="1:15">
      <c r="A319" s="1" t="s">
        <v>15</v>
      </c>
      <c r="B319" s="1" t="s">
        <v>2705</v>
      </c>
      <c r="C319" s="1" t="s">
        <v>27</v>
      </c>
      <c r="F319" s="1" t="s">
        <v>2706</v>
      </c>
      <c r="G319" s="1" t="e">
        <f>-ity</f>
        <v>#NAME?</v>
      </c>
      <c r="I319" s="1" t="s">
        <v>2707</v>
      </c>
      <c r="J319" s="1" t="s">
        <v>2708</v>
      </c>
      <c r="K319" s="1" t="s">
        <v>2709</v>
      </c>
      <c r="L319" s="1" t="s">
        <v>2710</v>
      </c>
      <c r="M319" s="1" t="s">
        <v>2711</v>
      </c>
      <c r="N319" s="1" t="s">
        <v>2712</v>
      </c>
      <c r="O319" s="1" t="s">
        <v>2713</v>
      </c>
    </row>
    <row r="320" s="1" customFormat="1" spans="1:15">
      <c r="A320" s="1" t="s">
        <v>15</v>
      </c>
      <c r="B320" s="1" t="s">
        <v>2714</v>
      </c>
      <c r="C320" s="1" t="s">
        <v>27</v>
      </c>
      <c r="D320" s="1" t="s">
        <v>2696</v>
      </c>
      <c r="F320" s="1" t="s">
        <v>2715</v>
      </c>
      <c r="I320" s="1" t="s">
        <v>2716</v>
      </c>
      <c r="J320" s="1" t="s">
        <v>2717</v>
      </c>
      <c r="K320" s="1" t="s">
        <v>2718</v>
      </c>
      <c r="L320" s="1" t="s">
        <v>2719</v>
      </c>
      <c r="M320" s="1" t="s">
        <v>2720</v>
      </c>
      <c r="N320" s="1" t="s">
        <v>2721</v>
      </c>
      <c r="O320" s="1" t="s">
        <v>2722</v>
      </c>
    </row>
    <row r="321" s="1" customFormat="1" spans="1:15">
      <c r="A321" s="1" t="s">
        <v>15</v>
      </c>
      <c r="B321" s="1" t="s">
        <v>2723</v>
      </c>
      <c r="C321" s="1" t="s">
        <v>17</v>
      </c>
      <c r="D321" s="1" t="s">
        <v>2696</v>
      </c>
      <c r="F321" s="1" t="s">
        <v>2314</v>
      </c>
      <c r="I321" s="1" t="s">
        <v>2724</v>
      </c>
      <c r="J321" s="1" t="s">
        <v>2725</v>
      </c>
      <c r="K321" s="1" t="s">
        <v>2726</v>
      </c>
      <c r="L321" s="1" t="s">
        <v>2727</v>
      </c>
      <c r="M321" s="1" t="s">
        <v>2728</v>
      </c>
      <c r="N321" s="1" t="s">
        <v>2729</v>
      </c>
      <c r="O321" s="1" t="s">
        <v>2730</v>
      </c>
    </row>
    <row r="322" s="1" customFormat="1" spans="1:15">
      <c r="A322" s="1" t="s">
        <v>15</v>
      </c>
      <c r="B322" s="1" t="s">
        <v>2723</v>
      </c>
      <c r="C322" s="1" t="s">
        <v>45</v>
      </c>
      <c r="D322" s="1" t="s">
        <v>2696</v>
      </c>
      <c r="F322" s="1" t="s">
        <v>2314</v>
      </c>
      <c r="I322" s="1" t="s">
        <v>2731</v>
      </c>
      <c r="J322" s="1" t="s">
        <v>2732</v>
      </c>
      <c r="K322" s="1" t="s">
        <v>2733</v>
      </c>
      <c r="L322" s="1" t="s">
        <v>2734</v>
      </c>
      <c r="M322" s="1" t="s">
        <v>2735</v>
      </c>
      <c r="N322" s="1" t="s">
        <v>2736</v>
      </c>
      <c r="O322" s="1" t="s">
        <v>2737</v>
      </c>
    </row>
    <row r="323" s="1" customFormat="1" spans="1:15">
      <c r="A323" s="1" t="s">
        <v>15</v>
      </c>
      <c r="B323" s="1" t="s">
        <v>2738</v>
      </c>
      <c r="C323" s="1" t="s">
        <v>27</v>
      </c>
      <c r="F323" s="1" t="s">
        <v>2739</v>
      </c>
      <c r="G323" s="1" t="e">
        <f>-ine</f>
        <v>#NAME?</v>
      </c>
      <c r="I323" s="1" t="s">
        <v>2740</v>
      </c>
      <c r="J323" s="1" t="s">
        <v>2741</v>
      </c>
      <c r="K323" s="1" t="s">
        <v>2742</v>
      </c>
      <c r="L323" s="1" t="s">
        <v>2743</v>
      </c>
      <c r="M323" s="1" t="s">
        <v>2744</v>
      </c>
      <c r="N323" s="1" t="s">
        <v>2745</v>
      </c>
      <c r="O323" s="1" t="s">
        <v>2746</v>
      </c>
    </row>
    <row r="324" s="1" customFormat="1" spans="1:15">
      <c r="A324" s="1" t="s">
        <v>15</v>
      </c>
      <c r="B324" s="1" t="s">
        <v>2738</v>
      </c>
      <c r="C324" s="1" t="s">
        <v>17</v>
      </c>
      <c r="F324" s="1" t="s">
        <v>2739</v>
      </c>
      <c r="G324" s="1" t="e">
        <f>-ine</f>
        <v>#NAME?</v>
      </c>
      <c r="I324" s="1" t="s">
        <v>2747</v>
      </c>
      <c r="J324" s="1" t="s">
        <v>2748</v>
      </c>
      <c r="K324" s="1" t="s">
        <v>2749</v>
      </c>
      <c r="L324" s="1" t="s">
        <v>2750</v>
      </c>
      <c r="M324" s="1" t="s">
        <v>2751</v>
      </c>
      <c r="N324" s="1" t="s">
        <v>2752</v>
      </c>
      <c r="O324" s="1" t="s">
        <v>2753</v>
      </c>
    </row>
    <row r="325" s="1" customFormat="1" spans="1:15">
      <c r="A325" s="1" t="s">
        <v>15</v>
      </c>
      <c r="B325" s="1" t="s">
        <v>2754</v>
      </c>
      <c r="C325" s="1" t="s">
        <v>27</v>
      </c>
      <c r="D325" s="1" t="s">
        <v>2755</v>
      </c>
      <c r="F325" s="1" t="s">
        <v>2756</v>
      </c>
      <c r="I325" s="1" t="s">
        <v>2757</v>
      </c>
      <c r="J325" s="1" t="s">
        <v>2758</v>
      </c>
      <c r="K325" s="1" t="s">
        <v>2759</v>
      </c>
      <c r="L325" s="1" t="s">
        <v>2760</v>
      </c>
      <c r="M325" s="1" t="s">
        <v>2761</v>
      </c>
      <c r="N325" s="1" t="s">
        <v>2762</v>
      </c>
      <c r="O325" s="1" t="s">
        <v>2763</v>
      </c>
    </row>
    <row r="326" s="1" customFormat="1" spans="1:15">
      <c r="A326" s="1" t="s">
        <v>15</v>
      </c>
      <c r="B326" s="1" t="s">
        <v>2754</v>
      </c>
      <c r="C326" s="1" t="s">
        <v>17</v>
      </c>
      <c r="D326" s="1" t="s">
        <v>2755</v>
      </c>
      <c r="F326" s="1" t="s">
        <v>2756</v>
      </c>
      <c r="I326" s="1" t="s">
        <v>2764</v>
      </c>
      <c r="J326" s="1" t="s">
        <v>2765</v>
      </c>
      <c r="K326" s="1" t="s">
        <v>2766</v>
      </c>
      <c r="L326" s="1" t="s">
        <v>2767</v>
      </c>
      <c r="M326" s="1" t="s">
        <v>2768</v>
      </c>
      <c r="N326" s="1" t="s">
        <v>2769</v>
      </c>
      <c r="O326" s="1" t="s">
        <v>2770</v>
      </c>
    </row>
    <row r="327" s="1" customFormat="1" spans="1:15">
      <c r="A327" s="1" t="s">
        <v>15</v>
      </c>
      <c r="B327" s="1" t="s">
        <v>2771</v>
      </c>
      <c r="C327" s="1" t="s">
        <v>17</v>
      </c>
      <c r="D327" s="1" t="s">
        <v>2755</v>
      </c>
      <c r="F327" s="1" t="s">
        <v>2772</v>
      </c>
      <c r="I327" s="1" t="s">
        <v>2773</v>
      </c>
      <c r="J327" s="1" t="s">
        <v>2774</v>
      </c>
      <c r="K327" s="1" t="s">
        <v>2775</v>
      </c>
      <c r="L327" s="1" t="s">
        <v>2776</v>
      </c>
      <c r="M327" s="1" t="s">
        <v>2777</v>
      </c>
      <c r="N327" s="1" t="s">
        <v>2778</v>
      </c>
      <c r="O327" s="1" t="s">
        <v>2779</v>
      </c>
    </row>
    <row r="328" s="1" customFormat="1" spans="1:15">
      <c r="A328" s="1" t="s">
        <v>15</v>
      </c>
      <c r="B328" s="1" t="s">
        <v>2780</v>
      </c>
      <c r="C328" s="1" t="s">
        <v>17</v>
      </c>
      <c r="D328" s="1" t="s">
        <v>2755</v>
      </c>
      <c r="F328" s="1" t="s">
        <v>2781</v>
      </c>
      <c r="G328" s="1" t="s">
        <v>324</v>
      </c>
      <c r="I328" s="1" t="s">
        <v>2782</v>
      </c>
      <c r="J328" s="1" t="s">
        <v>2783</v>
      </c>
      <c r="K328" s="1" t="s">
        <v>2784</v>
      </c>
      <c r="L328" s="1" t="s">
        <v>2785</v>
      </c>
      <c r="M328" s="1" t="s">
        <v>2786</v>
      </c>
      <c r="N328" s="1" t="s">
        <v>2787</v>
      </c>
      <c r="O328" s="1" t="s">
        <v>2788</v>
      </c>
    </row>
    <row r="329" s="1" customFormat="1" spans="1:15">
      <c r="A329" s="1" t="s">
        <v>15</v>
      </c>
      <c r="B329" s="1" t="s">
        <v>2789</v>
      </c>
      <c r="C329" s="1" t="s">
        <v>17</v>
      </c>
      <c r="D329" s="1" t="s">
        <v>2755</v>
      </c>
      <c r="F329" s="1" t="s">
        <v>2790</v>
      </c>
      <c r="I329" s="1" t="s">
        <v>2791</v>
      </c>
      <c r="J329" s="1" t="s">
        <v>2792</v>
      </c>
      <c r="K329" s="1" t="s">
        <v>2793</v>
      </c>
      <c r="L329" s="1" t="s">
        <v>2794</v>
      </c>
      <c r="M329" s="1" t="s">
        <v>2795</v>
      </c>
      <c r="N329" s="1" t="s">
        <v>2796</v>
      </c>
      <c r="O329" s="1" t="s">
        <v>2797</v>
      </c>
    </row>
    <row r="330" s="1" customFormat="1" spans="1:15">
      <c r="A330" s="1" t="s">
        <v>15</v>
      </c>
      <c r="B330" s="1" t="s">
        <v>2798</v>
      </c>
      <c r="C330" s="1" t="s">
        <v>17</v>
      </c>
      <c r="D330" s="1" t="s">
        <v>2755</v>
      </c>
      <c r="F330" s="1" t="s">
        <v>2799</v>
      </c>
      <c r="I330" s="1" t="s">
        <v>2800</v>
      </c>
      <c r="J330" s="1" t="s">
        <v>2801</v>
      </c>
      <c r="K330" s="1" t="s">
        <v>2802</v>
      </c>
      <c r="L330" s="1" t="s">
        <v>2803</v>
      </c>
      <c r="M330" s="1" t="s">
        <v>2804</v>
      </c>
      <c r="N330" s="1" t="s">
        <v>2805</v>
      </c>
      <c r="O330" s="1" t="s">
        <v>2806</v>
      </c>
    </row>
    <row r="331" s="1" customFormat="1" spans="1:15">
      <c r="A331" s="1" t="s">
        <v>15</v>
      </c>
      <c r="B331" s="1" t="s">
        <v>2798</v>
      </c>
      <c r="C331" s="1" t="s">
        <v>27</v>
      </c>
      <c r="D331" s="1" t="s">
        <v>2755</v>
      </c>
      <c r="F331" s="1" t="s">
        <v>2799</v>
      </c>
      <c r="I331" s="1" t="s">
        <v>2807</v>
      </c>
      <c r="J331" s="1" t="s">
        <v>2808</v>
      </c>
      <c r="K331" s="1" t="s">
        <v>2802</v>
      </c>
      <c r="L331" s="1" t="s">
        <v>2809</v>
      </c>
      <c r="M331" s="1" t="s">
        <v>2810</v>
      </c>
      <c r="N331" s="1" t="s">
        <v>2811</v>
      </c>
      <c r="O331" s="1" t="s">
        <v>2812</v>
      </c>
    </row>
    <row r="332" s="1" customFormat="1" spans="1:15">
      <c r="A332" s="1" t="s">
        <v>15</v>
      </c>
      <c r="B332" s="1" t="s">
        <v>2813</v>
      </c>
      <c r="C332" s="1" t="s">
        <v>45</v>
      </c>
      <c r="D332" s="1" t="s">
        <v>2755</v>
      </c>
      <c r="F332" s="1" t="s">
        <v>2814</v>
      </c>
      <c r="I332" s="1" t="s">
        <v>2815</v>
      </c>
      <c r="J332" s="1" t="s">
        <v>2816</v>
      </c>
      <c r="K332" s="1" t="s">
        <v>2817</v>
      </c>
      <c r="L332" s="1" t="s">
        <v>2818</v>
      </c>
      <c r="M332" s="1" t="s">
        <v>2819</v>
      </c>
      <c r="N332" s="1" t="s">
        <v>2820</v>
      </c>
      <c r="O332" s="1" t="s">
        <v>2821</v>
      </c>
    </row>
    <row r="333" s="1" customFormat="1" spans="1:15">
      <c r="A333" s="1" t="s">
        <v>15</v>
      </c>
      <c r="B333" s="1" t="s">
        <v>2822</v>
      </c>
      <c r="C333" s="1" t="s">
        <v>17</v>
      </c>
      <c r="D333" s="1" t="s">
        <v>2755</v>
      </c>
      <c r="F333" s="1" t="s">
        <v>2823</v>
      </c>
      <c r="I333" s="1" t="s">
        <v>2824</v>
      </c>
      <c r="J333" s="1" t="s">
        <v>2825</v>
      </c>
      <c r="K333" s="1" t="s">
        <v>2826</v>
      </c>
      <c r="L333" s="1" t="s">
        <v>2827</v>
      </c>
      <c r="M333" s="1" t="s">
        <v>2828</v>
      </c>
      <c r="N333" s="1" t="s">
        <v>2829</v>
      </c>
      <c r="O333" s="1" t="s">
        <v>2830</v>
      </c>
    </row>
    <row r="334" s="1" customFormat="1" spans="1:15">
      <c r="A334" s="1" t="s">
        <v>15</v>
      </c>
      <c r="B334" s="1" t="s">
        <v>2831</v>
      </c>
      <c r="C334" s="1" t="s">
        <v>17</v>
      </c>
      <c r="D334" s="1" t="s">
        <v>2755</v>
      </c>
      <c r="F334" s="1" t="s">
        <v>2233</v>
      </c>
      <c r="G334" s="1" t="s">
        <v>866</v>
      </c>
      <c r="I334" s="1" t="s">
        <v>2832</v>
      </c>
      <c r="J334" s="1" t="s">
        <v>2833</v>
      </c>
      <c r="K334" s="1" t="s">
        <v>2834</v>
      </c>
      <c r="L334" s="1" t="s">
        <v>2835</v>
      </c>
      <c r="M334" s="1" t="s">
        <v>2836</v>
      </c>
      <c r="N334" s="1" t="s">
        <v>2837</v>
      </c>
      <c r="O334" s="1" t="s">
        <v>2838</v>
      </c>
    </row>
    <row r="335" s="1" customFormat="1" spans="1:15">
      <c r="A335" s="1" t="s">
        <v>15</v>
      </c>
      <c r="B335" s="1" t="s">
        <v>2839</v>
      </c>
      <c r="C335" s="1" t="s">
        <v>27</v>
      </c>
      <c r="D335" s="1" t="s">
        <v>2755</v>
      </c>
      <c r="F335" s="1" t="s">
        <v>2840</v>
      </c>
      <c r="I335" s="1" t="s">
        <v>2841</v>
      </c>
      <c r="J335" s="1" t="s">
        <v>2842</v>
      </c>
      <c r="K335" s="1" t="s">
        <v>2843</v>
      </c>
      <c r="L335" s="1" t="s">
        <v>2844</v>
      </c>
      <c r="M335" s="1" t="s">
        <v>2845</v>
      </c>
      <c r="N335" s="1" t="s">
        <v>2846</v>
      </c>
      <c r="O335" s="1" t="s">
        <v>2847</v>
      </c>
    </row>
    <row r="336" s="1" customFormat="1" spans="1:15">
      <c r="A336" s="1" t="s">
        <v>15</v>
      </c>
      <c r="B336" s="1" t="s">
        <v>2848</v>
      </c>
      <c r="C336" s="1" t="s">
        <v>17</v>
      </c>
      <c r="D336" s="1" t="s">
        <v>2755</v>
      </c>
      <c r="F336" s="1" t="s">
        <v>2849</v>
      </c>
      <c r="I336" s="1" t="s">
        <v>2850</v>
      </c>
      <c r="J336" s="1" t="s">
        <v>2851</v>
      </c>
      <c r="K336" s="1" t="s">
        <v>2852</v>
      </c>
      <c r="L336" s="1" t="s">
        <v>2853</v>
      </c>
      <c r="M336" s="1" t="s">
        <v>2854</v>
      </c>
      <c r="N336" s="1" t="s">
        <v>2855</v>
      </c>
      <c r="O336" s="1" t="s">
        <v>2856</v>
      </c>
    </row>
    <row r="337" s="1" customFormat="1" spans="1:18">
      <c r="A337" s="1" t="s">
        <v>15</v>
      </c>
      <c r="B337" s="1" t="s">
        <v>2857</v>
      </c>
      <c r="C337" s="1" t="s">
        <v>45</v>
      </c>
      <c r="D337" s="1" t="s">
        <v>2696</v>
      </c>
      <c r="F337" s="1" t="s">
        <v>2242</v>
      </c>
      <c r="G337" s="1" t="s">
        <v>866</v>
      </c>
      <c r="I337" s="1" t="s">
        <v>2858</v>
      </c>
      <c r="J337" s="1" t="s">
        <v>2859</v>
      </c>
      <c r="K337" s="1" t="s">
        <v>2860</v>
      </c>
      <c r="L337" s="1" t="s">
        <v>2861</v>
      </c>
      <c r="M337" s="1" t="s">
        <v>2862</v>
      </c>
      <c r="N337" s="1" t="s">
        <v>2863</v>
      </c>
      <c r="O337" s="1" t="s">
        <v>2864</v>
      </c>
    </row>
    <row r="338" s="1" customFormat="1" spans="1:18">
      <c r="A338" s="1" t="s">
        <v>15</v>
      </c>
      <c r="B338" s="1" t="s">
        <v>2865</v>
      </c>
      <c r="C338" s="1" t="s">
        <v>45</v>
      </c>
      <c r="F338" s="1" t="s">
        <v>2866</v>
      </c>
      <c r="I338" s="1" t="s">
        <v>2867</v>
      </c>
      <c r="J338" s="1" t="s">
        <v>2868</v>
      </c>
      <c r="K338" s="1" t="s">
        <v>2869</v>
      </c>
      <c r="L338" s="1" t="s">
        <v>2870</v>
      </c>
      <c r="M338" s="1" t="s">
        <v>2871</v>
      </c>
      <c r="N338" s="1" t="s">
        <v>2872</v>
      </c>
      <c r="O338" s="1" t="s">
        <v>2873</v>
      </c>
      <c r="R338" s="1" t="s">
        <v>2874</v>
      </c>
    </row>
    <row r="339" s="1" customFormat="1" spans="1:18">
      <c r="A339" s="1" t="s">
        <v>15</v>
      </c>
      <c r="B339" s="1" t="s">
        <v>2875</v>
      </c>
      <c r="C339" s="1" t="s">
        <v>17</v>
      </c>
      <c r="F339" s="1" t="s">
        <v>2866</v>
      </c>
      <c r="I339" s="1" t="s">
        <v>2876</v>
      </c>
      <c r="J339" s="1" t="s">
        <v>2877</v>
      </c>
      <c r="K339" s="1" t="s">
        <v>2878</v>
      </c>
      <c r="L339" s="1" t="s">
        <v>2879</v>
      </c>
      <c r="M339" s="1" t="s">
        <v>2880</v>
      </c>
      <c r="N339" s="1" t="s">
        <v>2881</v>
      </c>
      <c r="O339" s="1" t="s">
        <v>2882</v>
      </c>
      <c r="R339" s="1" t="s">
        <v>324</v>
      </c>
    </row>
    <row r="340" s="1" customFormat="1" spans="1:18">
      <c r="A340" s="1" t="s">
        <v>15</v>
      </c>
      <c r="B340" s="1" t="s">
        <v>2883</v>
      </c>
      <c r="C340" s="1" t="s">
        <v>45</v>
      </c>
      <c r="F340" s="1" t="s">
        <v>2884</v>
      </c>
      <c r="I340" s="1" t="s">
        <v>2885</v>
      </c>
      <c r="J340" s="1" t="s">
        <v>2886</v>
      </c>
      <c r="K340" s="1" t="s">
        <v>2887</v>
      </c>
      <c r="L340" s="1" t="s">
        <v>2888</v>
      </c>
      <c r="M340" s="1" t="s">
        <v>2889</v>
      </c>
      <c r="N340" s="1" t="s">
        <v>2890</v>
      </c>
      <c r="O340" s="1" t="s">
        <v>2891</v>
      </c>
      <c r="R340" s="1" t="s">
        <v>893</v>
      </c>
    </row>
    <row r="341" s="1" customFormat="1" spans="1:18">
      <c r="A341" s="1" t="s">
        <v>15</v>
      </c>
      <c r="B341" s="1" t="s">
        <v>2892</v>
      </c>
      <c r="C341" s="1" t="s">
        <v>27</v>
      </c>
      <c r="F341" s="1" t="s">
        <v>2893</v>
      </c>
      <c r="I341" s="1" t="s">
        <v>2894</v>
      </c>
      <c r="J341" s="1" t="s">
        <v>2895</v>
      </c>
      <c r="K341" s="1" t="s">
        <v>2896</v>
      </c>
      <c r="L341" s="1" t="s">
        <v>2897</v>
      </c>
      <c r="M341" s="1" t="s">
        <v>2898</v>
      </c>
      <c r="N341" s="1" t="s">
        <v>2899</v>
      </c>
      <c r="O341" s="1" t="s">
        <v>2900</v>
      </c>
      <c r="R341" s="1" t="s">
        <v>2901</v>
      </c>
    </row>
    <row r="342" s="1" customFormat="1" spans="1:18">
      <c r="A342" s="1" t="s">
        <v>15</v>
      </c>
      <c r="B342" s="1" t="s">
        <v>2902</v>
      </c>
      <c r="C342" s="1" t="s">
        <v>17</v>
      </c>
      <c r="F342" s="1" t="s">
        <v>2903</v>
      </c>
      <c r="I342" s="1" t="s">
        <v>2904</v>
      </c>
      <c r="J342" s="1" t="s">
        <v>2905</v>
      </c>
      <c r="K342" s="1" t="s">
        <v>2906</v>
      </c>
      <c r="L342" s="1" t="s">
        <v>2907</v>
      </c>
      <c r="M342" s="1" t="s">
        <v>2908</v>
      </c>
      <c r="N342" s="1" t="s">
        <v>2909</v>
      </c>
      <c r="O342" s="1" t="s">
        <v>2910</v>
      </c>
      <c r="P342" s="1" t="s">
        <v>2911</v>
      </c>
      <c r="R342" s="1" t="s">
        <v>324</v>
      </c>
    </row>
    <row r="343" s="1" customFormat="1" spans="1:18">
      <c r="A343" s="1" t="s">
        <v>15</v>
      </c>
      <c r="B343" s="1" t="s">
        <v>2912</v>
      </c>
      <c r="C343" s="1" t="s">
        <v>45</v>
      </c>
      <c r="D343" s="1" t="s">
        <v>2913</v>
      </c>
      <c r="F343" s="1" t="s">
        <v>455</v>
      </c>
      <c r="G343" s="1" t="s">
        <v>483</v>
      </c>
      <c r="I343" s="1" t="s">
        <v>2914</v>
      </c>
      <c r="J343" s="1" t="s">
        <v>2915</v>
      </c>
      <c r="K343" s="1" t="s">
        <v>2916</v>
      </c>
      <c r="L343" s="1" t="s">
        <v>2917</v>
      </c>
      <c r="M343" s="1" t="s">
        <v>2918</v>
      </c>
      <c r="N343" s="1" t="s">
        <v>2919</v>
      </c>
      <c r="O343" s="1" t="s">
        <v>2920</v>
      </c>
    </row>
    <row r="344" s="1" customFormat="1" spans="1:18">
      <c r="A344" s="1" t="s">
        <v>15</v>
      </c>
      <c r="B344" s="1" t="s">
        <v>2921</v>
      </c>
      <c r="C344" s="1" t="s">
        <v>45</v>
      </c>
      <c r="D344" s="1" t="s">
        <v>2913</v>
      </c>
      <c r="F344" s="1" t="s">
        <v>937</v>
      </c>
      <c r="G344" s="1" t="s">
        <v>2922</v>
      </c>
      <c r="I344" s="1" t="s">
        <v>2923</v>
      </c>
      <c r="J344" s="1" t="s">
        <v>2924</v>
      </c>
      <c r="K344" s="1" t="s">
        <v>2925</v>
      </c>
      <c r="L344" s="1" t="s">
        <v>2926</v>
      </c>
      <c r="M344" s="1" t="s">
        <v>2927</v>
      </c>
      <c r="N344" s="1" t="s">
        <v>2928</v>
      </c>
      <c r="O344" s="1" t="s">
        <v>2929</v>
      </c>
    </row>
    <row r="345" s="1" customFormat="1" spans="1:18">
      <c r="A345" s="1" t="s">
        <v>15</v>
      </c>
      <c r="B345" s="1" t="s">
        <v>2930</v>
      </c>
      <c r="C345" s="1" t="s">
        <v>45</v>
      </c>
      <c r="D345" s="1" t="s">
        <v>2911</v>
      </c>
      <c r="F345" s="1" t="s">
        <v>2931</v>
      </c>
      <c r="G345" s="1" t="s">
        <v>324</v>
      </c>
      <c r="I345" s="1" t="s">
        <v>2932</v>
      </c>
      <c r="J345" s="1" t="s">
        <v>2933</v>
      </c>
      <c r="K345" s="1" t="s">
        <v>2934</v>
      </c>
      <c r="L345" s="1" t="s">
        <v>2935</v>
      </c>
      <c r="M345" s="1" t="s">
        <v>2936</v>
      </c>
      <c r="N345" s="1" t="s">
        <v>2937</v>
      </c>
      <c r="O345" s="1" t="s">
        <v>2938</v>
      </c>
    </row>
    <row r="346" s="1" customFormat="1" spans="1:18">
      <c r="A346" s="1" t="s">
        <v>15</v>
      </c>
      <c r="B346" s="1" t="s">
        <v>2930</v>
      </c>
      <c r="C346" s="1" t="s">
        <v>17</v>
      </c>
      <c r="D346" s="1" t="s">
        <v>2911</v>
      </c>
      <c r="F346" s="1" t="s">
        <v>2931</v>
      </c>
      <c r="G346" s="1" t="s">
        <v>324</v>
      </c>
      <c r="I346" s="1" t="s">
        <v>2939</v>
      </c>
      <c r="J346" s="1" t="s">
        <v>2940</v>
      </c>
      <c r="K346" s="1" t="s">
        <v>2941</v>
      </c>
      <c r="L346" s="1" t="s">
        <v>2942</v>
      </c>
      <c r="M346" s="1" t="s">
        <v>2943</v>
      </c>
      <c r="N346" s="1" t="s">
        <v>2944</v>
      </c>
      <c r="O346" s="1" t="s">
        <v>2945</v>
      </c>
    </row>
    <row r="347" s="1" customFormat="1" spans="1:18">
      <c r="A347" s="1" t="s">
        <v>15</v>
      </c>
      <c r="B347" s="1" t="s">
        <v>2946</v>
      </c>
      <c r="C347" s="1" t="s">
        <v>17</v>
      </c>
      <c r="D347" s="1" t="s">
        <v>2911</v>
      </c>
      <c r="F347" s="1" t="s">
        <v>2947</v>
      </c>
      <c r="I347" s="1" t="s">
        <v>2948</v>
      </c>
      <c r="J347" s="1" t="s">
        <v>2949</v>
      </c>
      <c r="K347" s="1" t="s">
        <v>2950</v>
      </c>
      <c r="L347" s="1" t="s">
        <v>2951</v>
      </c>
      <c r="M347" s="1" t="s">
        <v>2952</v>
      </c>
      <c r="N347" s="1" t="s">
        <v>2953</v>
      </c>
      <c r="O347" s="1" t="s">
        <v>2954</v>
      </c>
    </row>
    <row r="348" s="1" customFormat="1" spans="1:18">
      <c r="A348" s="1" t="s">
        <v>15</v>
      </c>
      <c r="B348" s="1" t="s">
        <v>2955</v>
      </c>
      <c r="C348" s="1" t="s">
        <v>17</v>
      </c>
      <c r="D348" s="1" t="s">
        <v>2911</v>
      </c>
      <c r="F348" s="1" t="s">
        <v>2956</v>
      </c>
      <c r="G348" s="1" t="s">
        <v>324</v>
      </c>
      <c r="I348" s="1" t="s">
        <v>2957</v>
      </c>
      <c r="J348" s="1" t="s">
        <v>2958</v>
      </c>
      <c r="K348" s="1" t="s">
        <v>2959</v>
      </c>
      <c r="L348" s="1" t="s">
        <v>2960</v>
      </c>
      <c r="M348" s="1" t="s">
        <v>2961</v>
      </c>
      <c r="N348" s="1" t="s">
        <v>2962</v>
      </c>
      <c r="O348" s="1" t="s">
        <v>2963</v>
      </c>
    </row>
    <row r="349" s="1" customFormat="1" spans="1:18">
      <c r="A349" s="1" t="s">
        <v>15</v>
      </c>
      <c r="B349" s="1" t="s">
        <v>2964</v>
      </c>
      <c r="C349" s="1" t="s">
        <v>27</v>
      </c>
      <c r="D349" s="1" t="s">
        <v>2911</v>
      </c>
      <c r="F349" s="1" t="s">
        <v>2965</v>
      </c>
      <c r="G349" s="1" t="s">
        <v>2966</v>
      </c>
      <c r="I349" s="1" t="s">
        <v>2967</v>
      </c>
      <c r="J349" s="1" t="s">
        <v>2968</v>
      </c>
      <c r="K349" s="1" t="s">
        <v>2969</v>
      </c>
      <c r="L349" s="1" t="s">
        <v>2970</v>
      </c>
      <c r="M349" s="1" t="s">
        <v>2971</v>
      </c>
      <c r="N349" s="1" t="s">
        <v>2972</v>
      </c>
      <c r="O349" s="1" t="s">
        <v>2973</v>
      </c>
    </row>
    <row r="350" s="1" customFormat="1" spans="1:18">
      <c r="A350" s="1" t="s">
        <v>15</v>
      </c>
      <c r="B350" s="1" t="s">
        <v>2974</v>
      </c>
      <c r="C350" s="1" t="s">
        <v>17</v>
      </c>
      <c r="D350" s="1" t="s">
        <v>2975</v>
      </c>
      <c r="F350" s="1" t="s">
        <v>2976</v>
      </c>
      <c r="G350" s="1" t="s">
        <v>2977</v>
      </c>
      <c r="I350" s="1" t="s">
        <v>2978</v>
      </c>
      <c r="J350" s="1" t="s">
        <v>2979</v>
      </c>
      <c r="K350" s="1" t="s">
        <v>2980</v>
      </c>
      <c r="L350" s="1" t="s">
        <v>2981</v>
      </c>
      <c r="M350" s="1" t="s">
        <v>2982</v>
      </c>
      <c r="N350" s="1" t="s">
        <v>2983</v>
      </c>
      <c r="O350" s="1" t="s">
        <v>2984</v>
      </c>
    </row>
    <row r="351" s="1" customFormat="1" spans="1:18">
      <c r="A351" s="1" t="s">
        <v>15</v>
      </c>
      <c r="B351" s="1" t="s">
        <v>2985</v>
      </c>
      <c r="C351" s="1" t="s">
        <v>17</v>
      </c>
      <c r="D351" s="1" t="s">
        <v>2986</v>
      </c>
      <c r="F351" s="1" t="s">
        <v>35</v>
      </c>
      <c r="I351" s="1" t="s">
        <v>2987</v>
      </c>
      <c r="J351" s="1" t="s">
        <v>2988</v>
      </c>
      <c r="K351" s="1" t="s">
        <v>2989</v>
      </c>
      <c r="L351" s="1" t="s">
        <v>2990</v>
      </c>
      <c r="M351" s="1" t="s">
        <v>2991</v>
      </c>
      <c r="N351" s="1" t="s">
        <v>2992</v>
      </c>
      <c r="O351" s="1" t="s">
        <v>2993</v>
      </c>
    </row>
    <row r="352" s="1" customFormat="1" spans="1:18">
      <c r="A352" s="1" t="s">
        <v>15</v>
      </c>
      <c r="B352" s="1" t="s">
        <v>2994</v>
      </c>
      <c r="C352" s="1" t="s">
        <v>17</v>
      </c>
      <c r="D352" s="1" t="s">
        <v>2986</v>
      </c>
      <c r="F352" s="1" t="s">
        <v>2995</v>
      </c>
      <c r="I352" s="1" t="s">
        <v>2996</v>
      </c>
      <c r="J352" s="1" t="s">
        <v>2997</v>
      </c>
      <c r="K352" s="1" t="s">
        <v>2998</v>
      </c>
      <c r="L352" s="1" t="s">
        <v>2999</v>
      </c>
      <c r="M352" s="1" t="s">
        <v>3000</v>
      </c>
      <c r="N352" s="1" t="s">
        <v>3001</v>
      </c>
      <c r="O352" s="1" t="s">
        <v>3002</v>
      </c>
    </row>
    <row r="353" s="1" customFormat="1" spans="1:15">
      <c r="A353" s="1" t="s">
        <v>15</v>
      </c>
      <c r="B353" s="1" t="s">
        <v>2994</v>
      </c>
      <c r="C353" s="1" t="s">
        <v>27</v>
      </c>
      <c r="D353" s="1" t="s">
        <v>2986</v>
      </c>
      <c r="F353" s="1" t="s">
        <v>2995</v>
      </c>
      <c r="I353" s="1" t="s">
        <v>3003</v>
      </c>
      <c r="J353" s="1" t="s">
        <v>3004</v>
      </c>
      <c r="K353" s="1" t="s">
        <v>3005</v>
      </c>
      <c r="L353" s="1" t="s">
        <v>3006</v>
      </c>
      <c r="M353" s="1" t="s">
        <v>3007</v>
      </c>
      <c r="N353" s="1" t="s">
        <v>3008</v>
      </c>
      <c r="O353" s="1" t="s">
        <v>3009</v>
      </c>
    </row>
    <row r="354" s="1" customFormat="1" spans="1:15">
      <c r="A354" s="1" t="s">
        <v>15</v>
      </c>
      <c r="B354" s="1" t="s">
        <v>3010</v>
      </c>
      <c r="C354" s="1" t="s">
        <v>17</v>
      </c>
      <c r="D354" s="1" t="s">
        <v>2986</v>
      </c>
      <c r="F354" s="1" t="s">
        <v>2772</v>
      </c>
      <c r="I354" s="1" t="s">
        <v>3011</v>
      </c>
      <c r="J354" s="1" t="s">
        <v>3012</v>
      </c>
      <c r="K354" s="1" t="s">
        <v>3013</v>
      </c>
      <c r="L354" s="1" t="s">
        <v>3014</v>
      </c>
      <c r="M354" s="1" t="s">
        <v>3015</v>
      </c>
      <c r="N354" s="1" t="s">
        <v>3016</v>
      </c>
      <c r="O354" s="1" t="s">
        <v>3017</v>
      </c>
    </row>
    <row r="355" s="1" customFormat="1" spans="1:15">
      <c r="A355" s="1" t="s">
        <v>15</v>
      </c>
      <c r="B355" s="1" t="s">
        <v>3018</v>
      </c>
      <c r="C355" s="1" t="s">
        <v>45</v>
      </c>
      <c r="F355" s="1" t="s">
        <v>3019</v>
      </c>
      <c r="G355" s="1" t="s">
        <v>3020</v>
      </c>
      <c r="I355" s="1" t="s">
        <v>3021</v>
      </c>
      <c r="J355" s="1" t="s">
        <v>3022</v>
      </c>
      <c r="K355" s="1" t="s">
        <v>3023</v>
      </c>
      <c r="L355" s="1" t="s">
        <v>3024</v>
      </c>
      <c r="M355" s="1" t="s">
        <v>3025</v>
      </c>
      <c r="N355" s="1" t="s">
        <v>3026</v>
      </c>
      <c r="O355" s="1" t="s">
        <v>3027</v>
      </c>
    </row>
    <row r="356" s="1" customFormat="1" spans="1:15">
      <c r="A356" s="1" t="s">
        <v>15</v>
      </c>
      <c r="B356" s="1" t="s">
        <v>3028</v>
      </c>
      <c r="C356" s="1" t="s">
        <v>17</v>
      </c>
      <c r="D356" s="1" t="s">
        <v>2986</v>
      </c>
      <c r="F356" s="1" t="s">
        <v>3029</v>
      </c>
      <c r="I356" s="1" t="s">
        <v>3030</v>
      </c>
      <c r="J356" s="1" t="s">
        <v>3031</v>
      </c>
      <c r="K356" s="1" t="s">
        <v>3032</v>
      </c>
      <c r="L356" s="1" t="s">
        <v>3033</v>
      </c>
      <c r="M356" s="1" t="s">
        <v>3034</v>
      </c>
      <c r="N356" s="1" t="s">
        <v>3035</v>
      </c>
      <c r="O356" s="1" t="s">
        <v>3036</v>
      </c>
    </row>
    <row r="357" s="1" customFormat="1" spans="1:15">
      <c r="A357" s="1" t="s">
        <v>15</v>
      </c>
      <c r="B357" s="1" t="s">
        <v>3037</v>
      </c>
      <c r="C357" s="1" t="s">
        <v>17</v>
      </c>
      <c r="D357" s="1" t="s">
        <v>2986</v>
      </c>
      <c r="F357" s="1" t="s">
        <v>3038</v>
      </c>
      <c r="I357" s="1" t="s">
        <v>3039</v>
      </c>
      <c r="J357" s="1" t="s">
        <v>3040</v>
      </c>
      <c r="K357" s="1" t="s">
        <v>3041</v>
      </c>
      <c r="L357" s="1" t="s">
        <v>3042</v>
      </c>
      <c r="M357" s="1" t="s">
        <v>3043</v>
      </c>
      <c r="N357" s="1" t="s">
        <v>3044</v>
      </c>
      <c r="O357" s="1" t="s">
        <v>3045</v>
      </c>
    </row>
    <row r="358" s="1" customFormat="1" spans="1:15">
      <c r="A358" s="1" t="s">
        <v>15</v>
      </c>
      <c r="B358" s="1" t="s">
        <v>3046</v>
      </c>
      <c r="C358" s="1" t="s">
        <v>45</v>
      </c>
      <c r="D358" s="1" t="s">
        <v>2911</v>
      </c>
      <c r="F358" s="1" t="s">
        <v>46</v>
      </c>
      <c r="G358" s="1" t="s">
        <v>708</v>
      </c>
      <c r="I358" s="1" t="s">
        <v>3047</v>
      </c>
      <c r="J358" s="1" t="s">
        <v>3048</v>
      </c>
      <c r="K358" s="1" t="s">
        <v>3049</v>
      </c>
      <c r="L358" s="1" t="s">
        <v>3050</v>
      </c>
      <c r="M358" s="1" t="s">
        <v>3051</v>
      </c>
      <c r="N358" s="1" t="s">
        <v>3052</v>
      </c>
      <c r="O358" s="1" t="s">
        <v>3053</v>
      </c>
    </row>
    <row r="359" s="1" customFormat="1" spans="1:15">
      <c r="A359" s="1" t="s">
        <v>15</v>
      </c>
      <c r="B359" s="1" t="s">
        <v>3054</v>
      </c>
      <c r="C359" s="1" t="s">
        <v>17</v>
      </c>
      <c r="D359" s="1" t="s">
        <v>2986</v>
      </c>
      <c r="F359" s="1" t="s">
        <v>3055</v>
      </c>
      <c r="I359" s="1" t="s">
        <v>3056</v>
      </c>
      <c r="J359" s="1" t="s">
        <v>3057</v>
      </c>
      <c r="K359" s="1" t="s">
        <v>3058</v>
      </c>
      <c r="L359" s="1" t="s">
        <v>3059</v>
      </c>
      <c r="M359" s="1" t="s">
        <v>3060</v>
      </c>
      <c r="N359" s="1" t="s">
        <v>3061</v>
      </c>
      <c r="O359" s="1" t="s">
        <v>3062</v>
      </c>
    </row>
    <row r="360" s="1" customFormat="1" spans="1:15">
      <c r="A360" s="1" t="s">
        <v>15</v>
      </c>
      <c r="B360" s="1" t="s">
        <v>3063</v>
      </c>
      <c r="C360" s="1" t="s">
        <v>17</v>
      </c>
      <c r="D360" s="1" t="s">
        <v>3064</v>
      </c>
      <c r="F360" s="1" t="s">
        <v>1057</v>
      </c>
      <c r="I360" s="1" t="s">
        <v>3065</v>
      </c>
      <c r="J360" s="1" t="s">
        <v>3066</v>
      </c>
      <c r="K360" s="1" t="s">
        <v>3067</v>
      </c>
      <c r="L360" s="1" t="s">
        <v>3068</v>
      </c>
      <c r="M360" s="1" t="s">
        <v>3069</v>
      </c>
      <c r="N360" s="1" t="s">
        <v>3070</v>
      </c>
      <c r="O360" s="1" t="s">
        <v>3071</v>
      </c>
    </row>
    <row r="361" s="1" customFormat="1" spans="1:15">
      <c r="A361" s="1" t="s">
        <v>15</v>
      </c>
      <c r="B361" s="1" t="s">
        <v>3072</v>
      </c>
      <c r="C361" s="1" t="s">
        <v>45</v>
      </c>
      <c r="D361" s="1" t="s">
        <v>2986</v>
      </c>
      <c r="F361" s="1" t="s">
        <v>3073</v>
      </c>
      <c r="G361" s="1" t="e">
        <f>-astic</f>
        <v>#NAME?</v>
      </c>
      <c r="I361" s="1" t="s">
        <v>3074</v>
      </c>
      <c r="J361" s="1" t="s">
        <v>3075</v>
      </c>
      <c r="K361" s="1" t="s">
        <v>3076</v>
      </c>
      <c r="L361" s="1" t="s">
        <v>3077</v>
      </c>
      <c r="M361" s="1" t="s">
        <v>3078</v>
      </c>
      <c r="N361" s="1" t="s">
        <v>3079</v>
      </c>
      <c r="O361" s="1" t="s">
        <v>3080</v>
      </c>
    </row>
    <row r="362" s="1" customFormat="1" spans="1:15">
      <c r="A362" s="1" t="s">
        <v>15</v>
      </c>
      <c r="B362" s="1" t="s">
        <v>3081</v>
      </c>
      <c r="C362" s="1" t="s">
        <v>27</v>
      </c>
      <c r="D362" s="1" t="s">
        <v>2986</v>
      </c>
      <c r="F362" s="1" t="s">
        <v>3082</v>
      </c>
      <c r="G362" s="1" t="e">
        <f>-ment</f>
        <v>#NAME?</v>
      </c>
      <c r="I362" s="1" t="s">
        <v>3083</v>
      </c>
      <c r="J362" s="1" t="s">
        <v>3084</v>
      </c>
      <c r="K362" s="1" t="s">
        <v>3085</v>
      </c>
      <c r="L362" s="1" t="s">
        <v>3086</v>
      </c>
      <c r="M362" s="1" t="s">
        <v>3087</v>
      </c>
      <c r="N362" s="1" t="s">
        <v>3088</v>
      </c>
      <c r="O362" s="1" t="s">
        <v>3089</v>
      </c>
    </row>
    <row r="363" s="1" customFormat="1" spans="1:15">
      <c r="A363" s="1" t="s">
        <v>15</v>
      </c>
      <c r="B363" s="1" t="s">
        <v>3090</v>
      </c>
      <c r="C363" s="1" t="s">
        <v>27</v>
      </c>
      <c r="D363" s="1" t="s">
        <v>3091</v>
      </c>
      <c r="F363" s="1" t="s">
        <v>47</v>
      </c>
      <c r="G363" s="1" t="e">
        <f>-ity</f>
        <v>#NAME?</v>
      </c>
      <c r="I363" s="1" t="s">
        <v>3092</v>
      </c>
      <c r="J363" s="1" t="s">
        <v>3093</v>
      </c>
      <c r="K363" s="1" t="s">
        <v>3094</v>
      </c>
      <c r="L363" s="1" t="s">
        <v>3095</v>
      </c>
      <c r="M363" s="1" t="s">
        <v>3096</v>
      </c>
      <c r="N363" s="1" t="s">
        <v>3097</v>
      </c>
      <c r="O363" s="1" t="s">
        <v>3098</v>
      </c>
    </row>
    <row r="364" s="1" customFormat="1" spans="1:15">
      <c r="A364" s="1" t="s">
        <v>15</v>
      </c>
      <c r="B364" s="1" t="s">
        <v>3099</v>
      </c>
      <c r="C364" s="1" t="s">
        <v>17</v>
      </c>
      <c r="J364" s="1" t="s">
        <v>3100</v>
      </c>
      <c r="K364" s="1" t="s">
        <v>3101</v>
      </c>
      <c r="L364" s="1" t="s">
        <v>3102</v>
      </c>
      <c r="M364" s="1" t="s">
        <v>3103</v>
      </c>
      <c r="N364" s="1" t="s">
        <v>3104</v>
      </c>
      <c r="O364" s="1" t="s">
        <v>3105</v>
      </c>
    </row>
    <row r="365" s="1" customFormat="1" spans="1:15">
      <c r="A365" s="1" t="s">
        <v>15</v>
      </c>
      <c r="B365" s="1" t="s">
        <v>3106</v>
      </c>
      <c r="C365" s="1" t="s">
        <v>45</v>
      </c>
      <c r="D365" s="1" t="s">
        <v>3107</v>
      </c>
      <c r="F365" s="1" t="s">
        <v>3108</v>
      </c>
      <c r="G365" s="1" t="s">
        <v>190</v>
      </c>
      <c r="I365" s="1" t="s">
        <v>3109</v>
      </c>
      <c r="J365" s="1" t="s">
        <v>3110</v>
      </c>
      <c r="K365" s="1" t="s">
        <v>3111</v>
      </c>
      <c r="L365" s="1" t="s">
        <v>3112</v>
      </c>
      <c r="M365" s="1" t="s">
        <v>3113</v>
      </c>
      <c r="N365" s="1" t="s">
        <v>3114</v>
      </c>
      <c r="O365" s="1" t="s">
        <v>3115</v>
      </c>
    </row>
    <row r="366" s="1" customFormat="1" spans="1:15">
      <c r="A366" s="1" t="s">
        <v>15</v>
      </c>
      <c r="B366" s="1" t="s">
        <v>3106</v>
      </c>
      <c r="C366" s="1" t="s">
        <v>27</v>
      </c>
      <c r="D366" s="1" t="s">
        <v>3107</v>
      </c>
      <c r="F366" s="1" t="s">
        <v>3108</v>
      </c>
      <c r="G366" s="1" t="s">
        <v>190</v>
      </c>
      <c r="I366" s="1" t="s">
        <v>3116</v>
      </c>
      <c r="J366" s="1" t="s">
        <v>3117</v>
      </c>
      <c r="K366" s="1" t="s">
        <v>3111</v>
      </c>
      <c r="L366" s="1" t="s">
        <v>3118</v>
      </c>
      <c r="M366" s="1" t="s">
        <v>3119</v>
      </c>
      <c r="N366" s="1" t="s">
        <v>3120</v>
      </c>
      <c r="O366" s="1" t="s">
        <v>3121</v>
      </c>
    </row>
    <row r="367" s="1" customFormat="1" spans="1:15">
      <c r="A367" s="1" t="s">
        <v>15</v>
      </c>
      <c r="B367" s="1" t="s">
        <v>3122</v>
      </c>
      <c r="C367" s="1" t="s">
        <v>45</v>
      </c>
      <c r="F367" s="1" t="s">
        <v>3123</v>
      </c>
      <c r="G367" s="1" t="s">
        <v>190</v>
      </c>
      <c r="I367" s="1" t="s">
        <v>3124</v>
      </c>
      <c r="J367" s="1" t="s">
        <v>3125</v>
      </c>
      <c r="K367" s="1" t="s">
        <v>3126</v>
      </c>
      <c r="L367" s="1" t="s">
        <v>3127</v>
      </c>
      <c r="M367" s="1" t="s">
        <v>3128</v>
      </c>
      <c r="N367" s="1" t="s">
        <v>3129</v>
      </c>
      <c r="O367" s="1" t="s">
        <v>3130</v>
      </c>
    </row>
    <row r="368" s="1" customFormat="1" spans="1:15">
      <c r="A368" s="1" t="s">
        <v>15</v>
      </c>
      <c r="B368" s="1" t="s">
        <v>3122</v>
      </c>
      <c r="C368" s="1" t="s">
        <v>27</v>
      </c>
      <c r="F368" s="1" t="s">
        <v>3123</v>
      </c>
      <c r="G368" s="1" t="s">
        <v>190</v>
      </c>
      <c r="I368" s="1" t="s">
        <v>3131</v>
      </c>
      <c r="J368" s="1" t="s">
        <v>3132</v>
      </c>
      <c r="K368" s="1" t="s">
        <v>3133</v>
      </c>
      <c r="L368" s="1" t="s">
        <v>3134</v>
      </c>
      <c r="M368" s="1" t="s">
        <v>3135</v>
      </c>
      <c r="N368" s="1" t="s">
        <v>3136</v>
      </c>
      <c r="O368" s="1" t="s">
        <v>3137</v>
      </c>
    </row>
    <row r="369" s="1" customFormat="1" spans="1:15">
      <c r="A369" s="1" t="s">
        <v>15</v>
      </c>
      <c r="B369" s="1" t="s">
        <v>3138</v>
      </c>
      <c r="C369" s="1" t="s">
        <v>17</v>
      </c>
      <c r="F369" s="1" t="s">
        <v>3139</v>
      </c>
      <c r="G369" s="1" t="s">
        <v>324</v>
      </c>
      <c r="I369" s="1" t="s">
        <v>3140</v>
      </c>
      <c r="J369" s="1" t="s">
        <v>3141</v>
      </c>
      <c r="K369" s="1" t="s">
        <v>3142</v>
      </c>
      <c r="L369" s="1" t="s">
        <v>3143</v>
      </c>
      <c r="M369" s="1" t="s">
        <v>3144</v>
      </c>
      <c r="N369" s="1" t="s">
        <v>3145</v>
      </c>
      <c r="O369" s="1" t="s">
        <v>3146</v>
      </c>
    </row>
    <row r="370" s="1" customFormat="1" spans="1:15">
      <c r="A370" s="1" t="s">
        <v>15</v>
      </c>
      <c r="B370" s="1" t="s">
        <v>3138</v>
      </c>
      <c r="C370" s="1" t="s">
        <v>27</v>
      </c>
      <c r="F370" s="1" t="s">
        <v>3139</v>
      </c>
      <c r="G370" s="1" t="s">
        <v>324</v>
      </c>
      <c r="I370" s="1" t="s">
        <v>3147</v>
      </c>
      <c r="J370" s="1" t="s">
        <v>3148</v>
      </c>
      <c r="K370" s="1" t="s">
        <v>3149</v>
      </c>
      <c r="L370" s="1" t="s">
        <v>3150</v>
      </c>
      <c r="M370" s="1" t="s">
        <v>3151</v>
      </c>
      <c r="N370" s="1" t="s">
        <v>3152</v>
      </c>
      <c r="O370" s="1" t="s">
        <v>3153</v>
      </c>
    </row>
    <row r="371" s="1" customFormat="1" spans="1:15">
      <c r="A371" s="1" t="s">
        <v>15</v>
      </c>
      <c r="B371" s="1" t="s">
        <v>3154</v>
      </c>
      <c r="C371" s="1" t="s">
        <v>17</v>
      </c>
      <c r="D371" s="1" t="s">
        <v>2911</v>
      </c>
      <c r="F371" s="1" t="s">
        <v>3155</v>
      </c>
      <c r="G371" s="1" t="s">
        <v>324</v>
      </c>
      <c r="I371" s="1" t="s">
        <v>3156</v>
      </c>
      <c r="J371" s="1" t="s">
        <v>3157</v>
      </c>
      <c r="K371" s="1" t="s">
        <v>3158</v>
      </c>
      <c r="L371" s="1" t="s">
        <v>3159</v>
      </c>
      <c r="M371" s="1" t="s">
        <v>3160</v>
      </c>
      <c r="N371" s="1" t="s">
        <v>3161</v>
      </c>
      <c r="O371" s="1" t="s">
        <v>3162</v>
      </c>
    </row>
    <row r="372" s="1" customFormat="1" spans="1:15">
      <c r="A372" s="1" t="s">
        <v>15</v>
      </c>
      <c r="B372" s="1" t="s">
        <v>3163</v>
      </c>
      <c r="C372" s="1" t="s">
        <v>45</v>
      </c>
      <c r="D372" s="1" t="s">
        <v>2911</v>
      </c>
      <c r="F372" s="1" t="s">
        <v>3164</v>
      </c>
      <c r="G372" s="1" t="s">
        <v>190</v>
      </c>
      <c r="I372" s="1" t="s">
        <v>3165</v>
      </c>
      <c r="J372" s="1" t="s">
        <v>3166</v>
      </c>
      <c r="K372" s="1" t="s">
        <v>3167</v>
      </c>
      <c r="L372" s="1" t="s">
        <v>3168</v>
      </c>
      <c r="M372" s="1" t="s">
        <v>723</v>
      </c>
      <c r="N372" s="1" t="s">
        <v>3169</v>
      </c>
      <c r="O372" s="1" t="s">
        <v>3170</v>
      </c>
    </row>
    <row r="373" s="1" customFormat="1" ht="165.75" spans="1:15">
      <c r="A373" s="1" t="s">
        <v>15</v>
      </c>
      <c r="B373" s="3" t="s">
        <v>3171</v>
      </c>
      <c r="C373" s="3" t="s">
        <v>27</v>
      </c>
      <c r="D373" s="3" t="s">
        <v>2911</v>
      </c>
      <c r="E373" s="4"/>
      <c r="F373" s="3" t="s">
        <v>3172</v>
      </c>
      <c r="G373" s="3" t="s">
        <v>3173</v>
      </c>
      <c r="H373" s="4"/>
      <c r="I373" s="3" t="s">
        <v>3174</v>
      </c>
      <c r="J373" s="3" t="s">
        <v>3175</v>
      </c>
      <c r="K373" s="3" t="s">
        <v>3176</v>
      </c>
      <c r="L373" s="3" t="s">
        <v>3177</v>
      </c>
      <c r="M373" s="3" t="s">
        <v>3178</v>
      </c>
      <c r="N373" s="3" t="s">
        <v>3179</v>
      </c>
      <c r="O373" s="3" t="s">
        <v>3180</v>
      </c>
    </row>
    <row r="374" s="1" customFormat="1" ht="153" spans="1:15">
      <c r="A374" s="1" t="s">
        <v>15</v>
      </c>
      <c r="B374" s="3" t="s">
        <v>3181</v>
      </c>
      <c r="C374" s="3" t="s">
        <v>45</v>
      </c>
      <c r="D374" s="3" t="s">
        <v>3182</v>
      </c>
      <c r="E374" s="4"/>
      <c r="F374" s="3" t="s">
        <v>3183</v>
      </c>
      <c r="G374" s="4"/>
      <c r="H374" s="4"/>
      <c r="I374" s="3" t="s">
        <v>3184</v>
      </c>
      <c r="J374" s="3" t="s">
        <v>3185</v>
      </c>
      <c r="K374" s="3" t="s">
        <v>3186</v>
      </c>
      <c r="L374" s="3" t="s">
        <v>3187</v>
      </c>
      <c r="M374" s="3" t="s">
        <v>3188</v>
      </c>
      <c r="N374" s="3" t="s">
        <v>3189</v>
      </c>
      <c r="O374" s="3" t="s">
        <v>3190</v>
      </c>
    </row>
    <row r="375" s="1" customFormat="1" ht="153" spans="1:15">
      <c r="A375" s="1" t="s">
        <v>15</v>
      </c>
      <c r="B375" s="3" t="s">
        <v>3181</v>
      </c>
      <c r="C375" s="3" t="s">
        <v>17</v>
      </c>
      <c r="D375" s="3" t="s">
        <v>3182</v>
      </c>
      <c r="E375" s="4"/>
      <c r="F375" s="3" t="s">
        <v>3183</v>
      </c>
      <c r="G375" s="4"/>
      <c r="H375" s="4"/>
      <c r="I375" s="3" t="s">
        <v>3191</v>
      </c>
      <c r="J375" s="3" t="s">
        <v>3192</v>
      </c>
      <c r="K375" s="3" t="s">
        <v>3186</v>
      </c>
      <c r="L375" s="3" t="s">
        <v>3193</v>
      </c>
      <c r="M375" s="3" t="s">
        <v>3194</v>
      </c>
      <c r="N375" s="3" t="s">
        <v>3195</v>
      </c>
      <c r="O375" s="3" t="s">
        <v>3196</v>
      </c>
    </row>
    <row r="376" s="1" customFormat="1" ht="114.75" spans="1:15">
      <c r="A376" s="1" t="s">
        <v>15</v>
      </c>
      <c r="B376" s="3" t="s">
        <v>3197</v>
      </c>
      <c r="C376" s="3" t="s">
        <v>17</v>
      </c>
      <c r="D376" s="3" t="s">
        <v>3182</v>
      </c>
      <c r="E376" s="4"/>
      <c r="F376" s="3" t="s">
        <v>3198</v>
      </c>
      <c r="G376" s="4"/>
      <c r="H376" s="4"/>
      <c r="I376" s="3" t="s">
        <v>3199</v>
      </c>
      <c r="J376" s="3" t="s">
        <v>3200</v>
      </c>
      <c r="K376" s="3" t="s">
        <v>3201</v>
      </c>
      <c r="L376" s="3" t="s">
        <v>3202</v>
      </c>
      <c r="M376" s="3" t="s">
        <v>3203</v>
      </c>
      <c r="N376" s="3" t="s">
        <v>3204</v>
      </c>
      <c r="O376" s="3" t="s">
        <v>3205</v>
      </c>
    </row>
    <row r="377" s="1" customFormat="1" ht="114.75" spans="1:15">
      <c r="A377" s="1" t="s">
        <v>15</v>
      </c>
      <c r="B377" s="3" t="s">
        <v>3206</v>
      </c>
      <c r="C377" s="3" t="s">
        <v>17</v>
      </c>
      <c r="D377" s="3" t="s">
        <v>3182</v>
      </c>
      <c r="E377" s="4"/>
      <c r="F377" s="3" t="s">
        <v>3207</v>
      </c>
      <c r="G377" s="4"/>
      <c r="H377" s="4"/>
      <c r="I377" s="3" t="s">
        <v>3208</v>
      </c>
      <c r="J377" s="3" t="s">
        <v>3209</v>
      </c>
      <c r="K377" s="3" t="s">
        <v>3210</v>
      </c>
      <c r="L377" s="3" t="s">
        <v>3211</v>
      </c>
      <c r="M377" s="3" t="s">
        <v>3212</v>
      </c>
      <c r="N377" s="3" t="s">
        <v>3213</v>
      </c>
      <c r="O377" s="3" t="s">
        <v>3214</v>
      </c>
    </row>
    <row r="378" s="1" customFormat="1" ht="140.25" spans="1:15">
      <c r="A378" s="1" t="s">
        <v>15</v>
      </c>
      <c r="B378" s="3" t="s">
        <v>3206</v>
      </c>
      <c r="C378" s="3" t="s">
        <v>27</v>
      </c>
      <c r="D378" s="3" t="s">
        <v>3182</v>
      </c>
      <c r="E378" s="4"/>
      <c r="F378" s="3" t="s">
        <v>3207</v>
      </c>
      <c r="G378" s="4"/>
      <c r="H378" s="4"/>
      <c r="I378" s="3" t="s">
        <v>3215</v>
      </c>
      <c r="J378" s="3" t="s">
        <v>3216</v>
      </c>
      <c r="K378" s="3" t="s">
        <v>3210</v>
      </c>
      <c r="L378" s="3" t="s">
        <v>3217</v>
      </c>
      <c r="M378" s="3" t="s">
        <v>3218</v>
      </c>
      <c r="N378" s="3" t="s">
        <v>3219</v>
      </c>
      <c r="O378" s="3" t="s">
        <v>3220</v>
      </c>
    </row>
    <row r="379" s="1" customFormat="1" ht="127.5" spans="1:15">
      <c r="A379" s="1" t="s">
        <v>15</v>
      </c>
      <c r="B379" s="3" t="s">
        <v>3221</v>
      </c>
      <c r="C379" s="3" t="s">
        <v>17</v>
      </c>
      <c r="D379" s="3" t="s">
        <v>3182</v>
      </c>
      <c r="E379" s="4"/>
      <c r="F379" s="3" t="s">
        <v>3222</v>
      </c>
      <c r="G379" s="4"/>
      <c r="H379" s="4"/>
      <c r="I379" s="3" t="s">
        <v>3223</v>
      </c>
      <c r="J379" s="3" t="s">
        <v>3224</v>
      </c>
      <c r="K379" s="3" t="s">
        <v>3225</v>
      </c>
      <c r="L379" s="3" t="s">
        <v>3226</v>
      </c>
      <c r="M379" s="3" t="s">
        <v>3227</v>
      </c>
      <c r="N379" s="3" t="s">
        <v>3228</v>
      </c>
      <c r="O379" s="3" t="s">
        <v>3229</v>
      </c>
    </row>
    <row r="380" s="1" customFormat="1" spans="1:15">
      <c r="A380" s="1" t="s">
        <v>15</v>
      </c>
      <c r="B380" s="1" t="s">
        <v>3230</v>
      </c>
      <c r="C380" s="1" t="s">
        <v>17</v>
      </c>
      <c r="D380" s="1" t="s">
        <v>3182</v>
      </c>
      <c r="F380" s="1" t="s">
        <v>1921</v>
      </c>
      <c r="I380" s="1" t="s">
        <v>3231</v>
      </c>
      <c r="J380" s="1" t="s">
        <v>3232</v>
      </c>
      <c r="K380" s="1" t="s">
        <v>3233</v>
      </c>
      <c r="L380" s="1" t="s">
        <v>3234</v>
      </c>
      <c r="M380" s="1" t="s">
        <v>3235</v>
      </c>
      <c r="N380" s="1" t="s">
        <v>3236</v>
      </c>
      <c r="O380" s="1" t="s">
        <v>3237</v>
      </c>
    </row>
    <row r="381" s="1" customFormat="1" spans="1:15">
      <c r="A381" s="1" t="s">
        <v>15</v>
      </c>
      <c r="B381" s="1" t="s">
        <v>3238</v>
      </c>
      <c r="C381" s="1" t="s">
        <v>17</v>
      </c>
      <c r="D381" s="1" t="s">
        <v>3182</v>
      </c>
      <c r="F381" s="1" t="s">
        <v>246</v>
      </c>
      <c r="I381" s="1" t="s">
        <v>3239</v>
      </c>
      <c r="J381" s="1" t="s">
        <v>3240</v>
      </c>
      <c r="K381" s="1" t="s">
        <v>3241</v>
      </c>
      <c r="L381" s="1" t="s">
        <v>3242</v>
      </c>
      <c r="M381" s="1" t="s">
        <v>3243</v>
      </c>
      <c r="N381" s="1" t="s">
        <v>3244</v>
      </c>
      <c r="O381" s="1" t="s">
        <v>3245</v>
      </c>
    </row>
    <row r="382" s="1" customFormat="1" spans="1:15">
      <c r="A382" s="1" t="s">
        <v>15</v>
      </c>
      <c r="B382" s="1" t="s">
        <v>3238</v>
      </c>
      <c r="C382" s="1" t="s">
        <v>27</v>
      </c>
      <c r="D382" s="1" t="s">
        <v>3182</v>
      </c>
      <c r="F382" s="1" t="s">
        <v>246</v>
      </c>
      <c r="I382" s="1" t="s">
        <v>3246</v>
      </c>
      <c r="J382" s="1" t="s">
        <v>3247</v>
      </c>
      <c r="K382" s="1" t="s">
        <v>3248</v>
      </c>
      <c r="L382" s="1" t="s">
        <v>3249</v>
      </c>
      <c r="M382" s="1" t="s">
        <v>3250</v>
      </c>
      <c r="N382" s="1" t="s">
        <v>3251</v>
      </c>
      <c r="O382" s="1" t="s">
        <v>3252</v>
      </c>
    </row>
    <row r="383" s="1" customFormat="1" spans="1:15">
      <c r="A383" s="1" t="s">
        <v>15</v>
      </c>
      <c r="B383" s="1" t="s">
        <v>3253</v>
      </c>
      <c r="C383" s="1" t="s">
        <v>17</v>
      </c>
      <c r="D383" s="1" t="s">
        <v>3182</v>
      </c>
      <c r="F383" s="1" t="s">
        <v>3254</v>
      </c>
      <c r="I383" s="1" t="s">
        <v>3255</v>
      </c>
      <c r="J383" s="1" t="s">
        <v>3256</v>
      </c>
      <c r="K383" s="1" t="s">
        <v>3257</v>
      </c>
      <c r="L383" s="1" t="s">
        <v>3258</v>
      </c>
      <c r="M383" s="1" t="s">
        <v>3259</v>
      </c>
      <c r="N383" s="1" t="s">
        <v>3260</v>
      </c>
      <c r="O383" s="1" t="s">
        <v>3261</v>
      </c>
    </row>
    <row r="384" s="1" customFormat="1" spans="1:15">
      <c r="A384" s="1" t="s">
        <v>15</v>
      </c>
      <c r="B384" s="1" t="s">
        <v>3262</v>
      </c>
      <c r="C384" s="1" t="s">
        <v>27</v>
      </c>
      <c r="D384" s="1" t="s">
        <v>3182</v>
      </c>
      <c r="F384" s="1" t="s">
        <v>946</v>
      </c>
      <c r="G384" s="1" t="e">
        <f>-ation</f>
        <v>#NAME?</v>
      </c>
      <c r="I384" s="1" t="s">
        <v>3263</v>
      </c>
      <c r="J384" s="1" t="s">
        <v>3264</v>
      </c>
      <c r="K384" s="1" t="s">
        <v>3265</v>
      </c>
      <c r="L384" s="1" t="s">
        <v>3266</v>
      </c>
      <c r="M384" s="1" t="s">
        <v>3267</v>
      </c>
      <c r="N384" s="1" t="s">
        <v>3268</v>
      </c>
      <c r="O384" s="1" t="s">
        <v>3269</v>
      </c>
    </row>
    <row r="385" s="1" customFormat="1" spans="1:18">
      <c r="A385" s="1" t="s">
        <v>15</v>
      </c>
      <c r="B385" s="1" t="s">
        <v>3270</v>
      </c>
      <c r="C385" s="1" t="s">
        <v>27</v>
      </c>
      <c r="D385" s="1" t="s">
        <v>3182</v>
      </c>
      <c r="F385" s="1" t="s">
        <v>1774</v>
      </c>
      <c r="I385" s="1" t="s">
        <v>3271</v>
      </c>
      <c r="J385" s="1" t="s">
        <v>3272</v>
      </c>
      <c r="K385" s="1" t="s">
        <v>3273</v>
      </c>
      <c r="L385" s="1" t="s">
        <v>3274</v>
      </c>
      <c r="M385" s="1" t="s">
        <v>3275</v>
      </c>
      <c r="N385" s="1" t="s">
        <v>3276</v>
      </c>
      <c r="O385" s="1" t="s">
        <v>3277</v>
      </c>
    </row>
    <row r="386" s="1" customFormat="1" ht="153" spans="1:18">
      <c r="A386" s="1" t="s">
        <v>15</v>
      </c>
      <c r="B386" s="3" t="s">
        <v>3278</v>
      </c>
      <c r="C386" s="3" t="s">
        <v>27</v>
      </c>
      <c r="D386" s="3" t="s">
        <v>3182</v>
      </c>
      <c r="E386" s="4"/>
      <c r="F386" s="3" t="s">
        <v>3279</v>
      </c>
      <c r="G386" s="3" t="s">
        <v>1978</v>
      </c>
      <c r="H386" s="4"/>
      <c r="I386" s="3" t="s">
        <v>3280</v>
      </c>
      <c r="J386" s="3" t="s">
        <v>3281</v>
      </c>
      <c r="K386" s="3" t="s">
        <v>3282</v>
      </c>
      <c r="L386" s="3" t="s">
        <v>3283</v>
      </c>
      <c r="M386" s="3" t="s">
        <v>3284</v>
      </c>
      <c r="N386" s="3" t="s">
        <v>3285</v>
      </c>
      <c r="O386" s="3" t="s">
        <v>3286</v>
      </c>
    </row>
    <row r="387" s="1" customFormat="1" ht="165.75" spans="1:18">
      <c r="A387" s="1" t="s">
        <v>15</v>
      </c>
      <c r="B387" s="3" t="s">
        <v>3278</v>
      </c>
      <c r="C387" s="3" t="s">
        <v>17</v>
      </c>
      <c r="D387" s="3" t="s">
        <v>3182</v>
      </c>
      <c r="E387" s="4"/>
      <c r="F387" s="3" t="s">
        <v>3279</v>
      </c>
      <c r="G387" s="3" t="s">
        <v>1978</v>
      </c>
      <c r="H387" s="4"/>
      <c r="I387" s="3" t="s">
        <v>3287</v>
      </c>
      <c r="J387" s="3" t="s">
        <v>3288</v>
      </c>
      <c r="K387" s="3" t="s">
        <v>3282</v>
      </c>
      <c r="L387" s="3" t="s">
        <v>3289</v>
      </c>
      <c r="M387" s="3" t="s">
        <v>3290</v>
      </c>
      <c r="N387" s="3" t="s">
        <v>3291</v>
      </c>
      <c r="O387" s="3" t="s">
        <v>3292</v>
      </c>
    </row>
    <row r="388" s="1" customFormat="1" ht="165.75" spans="1:18">
      <c r="A388" s="1" t="s">
        <v>15</v>
      </c>
      <c r="B388" s="3" t="s">
        <v>3293</v>
      </c>
      <c r="C388" s="3" t="s">
        <v>27</v>
      </c>
      <c r="D388" s="3" t="s">
        <v>3182</v>
      </c>
      <c r="E388" s="4"/>
      <c r="F388" s="3" t="s">
        <v>3279</v>
      </c>
      <c r="G388" s="3" t="s">
        <v>779</v>
      </c>
      <c r="H388" s="4"/>
      <c r="I388" s="3" t="s">
        <v>3294</v>
      </c>
      <c r="J388" s="3" t="s">
        <v>3295</v>
      </c>
      <c r="K388" s="3" t="s">
        <v>3296</v>
      </c>
      <c r="L388" s="3" t="s">
        <v>3297</v>
      </c>
      <c r="M388" s="3" t="s">
        <v>3298</v>
      </c>
      <c r="N388" s="3" t="s">
        <v>3299</v>
      </c>
      <c r="O388" s="3" t="s">
        <v>3300</v>
      </c>
    </row>
    <row r="389" s="1" customFormat="1" ht="178.5" spans="1:18">
      <c r="A389" s="1" t="s">
        <v>15</v>
      </c>
      <c r="B389" s="3" t="s">
        <v>3293</v>
      </c>
      <c r="C389" s="3" t="s">
        <v>17</v>
      </c>
      <c r="D389" s="3" t="s">
        <v>3182</v>
      </c>
      <c r="E389" s="4"/>
      <c r="F389" s="3" t="s">
        <v>3279</v>
      </c>
      <c r="G389" s="3" t="s">
        <v>779</v>
      </c>
      <c r="H389" s="4"/>
      <c r="I389" s="3" t="s">
        <v>3301</v>
      </c>
      <c r="J389" s="3" t="s">
        <v>3302</v>
      </c>
      <c r="K389" s="3" t="s">
        <v>3296</v>
      </c>
      <c r="L389" s="3" t="s">
        <v>3303</v>
      </c>
      <c r="M389" s="3" t="s">
        <v>3304</v>
      </c>
      <c r="N389" s="3" t="s">
        <v>3305</v>
      </c>
      <c r="O389" s="3" t="s">
        <v>3306</v>
      </c>
    </row>
    <row r="390" s="1" customFormat="1" ht="140.25" spans="1:18">
      <c r="A390" s="1" t="s">
        <v>15</v>
      </c>
      <c r="B390" s="3" t="s">
        <v>3307</v>
      </c>
      <c r="C390" s="3" t="s">
        <v>27</v>
      </c>
      <c r="D390" s="3" t="s">
        <v>3182</v>
      </c>
      <c r="E390" s="4"/>
      <c r="F390" s="3" t="s">
        <v>3308</v>
      </c>
      <c r="G390" s="4"/>
      <c r="H390" s="4"/>
      <c r="I390" s="3" t="s">
        <v>3309</v>
      </c>
      <c r="J390" s="3" t="s">
        <v>3310</v>
      </c>
      <c r="K390" s="3" t="s">
        <v>3311</v>
      </c>
      <c r="L390" s="3" t="s">
        <v>3312</v>
      </c>
      <c r="M390" s="3" t="s">
        <v>3313</v>
      </c>
      <c r="N390" s="3" t="s">
        <v>3314</v>
      </c>
      <c r="O390" s="3" t="s">
        <v>3315</v>
      </c>
    </row>
    <row r="391" s="1" customFormat="1" ht="127.5" spans="1:18">
      <c r="A391" s="1" t="s">
        <v>15</v>
      </c>
      <c r="B391" s="3" t="s">
        <v>3307</v>
      </c>
      <c r="C391" s="3" t="s">
        <v>45</v>
      </c>
      <c r="D391" s="3" t="s">
        <v>3182</v>
      </c>
      <c r="E391" s="4"/>
      <c r="F391" s="3" t="s">
        <v>3308</v>
      </c>
      <c r="G391" s="4"/>
      <c r="H391" s="4"/>
      <c r="I391" s="3" t="s">
        <v>3316</v>
      </c>
      <c r="J391" s="3" t="s">
        <v>3317</v>
      </c>
      <c r="K391" s="3" t="s">
        <v>3318</v>
      </c>
      <c r="L391" s="3" t="s">
        <v>3319</v>
      </c>
      <c r="M391" s="3" t="s">
        <v>3320</v>
      </c>
      <c r="N391" s="3" t="s">
        <v>3321</v>
      </c>
      <c r="O391" s="3" t="s">
        <v>3322</v>
      </c>
    </row>
    <row r="392" s="1" customFormat="1" ht="178.5" spans="1:18">
      <c r="A392" s="1" t="s">
        <v>15</v>
      </c>
      <c r="B392" s="3" t="s">
        <v>3323</v>
      </c>
      <c r="C392" s="3" t="s">
        <v>45</v>
      </c>
      <c r="D392" s="3" t="s">
        <v>3182</v>
      </c>
      <c r="E392" s="4"/>
      <c r="F392" s="3" t="s">
        <v>752</v>
      </c>
      <c r="G392" s="3" t="s">
        <v>586</v>
      </c>
      <c r="H392" s="4"/>
      <c r="I392" s="3" t="s">
        <v>3324</v>
      </c>
      <c r="J392" s="3" t="s">
        <v>3325</v>
      </c>
      <c r="K392" s="3" t="s">
        <v>3326</v>
      </c>
      <c r="L392" s="3" t="s">
        <v>3327</v>
      </c>
      <c r="M392" s="3" t="s">
        <v>3328</v>
      </c>
      <c r="N392" s="3" t="s">
        <v>3329</v>
      </c>
      <c r="O392" s="3" t="s">
        <v>3330</v>
      </c>
    </row>
    <row r="393" s="1" customFormat="1" ht="140.25" spans="1:18">
      <c r="A393" s="1" t="s">
        <v>15</v>
      </c>
      <c r="B393" s="3" t="s">
        <v>3331</v>
      </c>
      <c r="C393" s="3" t="s">
        <v>17</v>
      </c>
      <c r="D393" s="3" t="s">
        <v>3182</v>
      </c>
      <c r="E393" s="4"/>
      <c r="F393" s="3" t="s">
        <v>3332</v>
      </c>
      <c r="G393" s="4"/>
      <c r="H393" s="4"/>
      <c r="I393" s="3" t="s">
        <v>3333</v>
      </c>
      <c r="J393" s="3" t="s">
        <v>3334</v>
      </c>
      <c r="K393" s="3" t="s">
        <v>3335</v>
      </c>
      <c r="L393" s="3" t="s">
        <v>3336</v>
      </c>
      <c r="M393" s="3" t="s">
        <v>3337</v>
      </c>
      <c r="N393" s="3" t="s">
        <v>3338</v>
      </c>
      <c r="O393" s="3" t="s">
        <v>3339</v>
      </c>
    </row>
    <row r="394" s="1" customFormat="1" ht="153" spans="1:18">
      <c r="A394" s="1" t="s">
        <v>15</v>
      </c>
      <c r="B394" s="3" t="s">
        <v>3331</v>
      </c>
      <c r="C394" s="3" t="s">
        <v>27</v>
      </c>
      <c r="D394" s="3" t="s">
        <v>3182</v>
      </c>
      <c r="E394" s="4"/>
      <c r="F394" s="3" t="s">
        <v>3332</v>
      </c>
      <c r="G394" s="4"/>
      <c r="H394" s="4"/>
      <c r="I394" s="3" t="s">
        <v>3340</v>
      </c>
      <c r="J394" s="3" t="s">
        <v>3341</v>
      </c>
      <c r="K394" s="3" t="s">
        <v>3342</v>
      </c>
      <c r="L394" s="3" t="s">
        <v>3343</v>
      </c>
      <c r="M394" s="3" t="s">
        <v>3344</v>
      </c>
      <c r="N394" s="3" t="s">
        <v>3345</v>
      </c>
      <c r="O394" s="3" t="s">
        <v>3346</v>
      </c>
    </row>
    <row r="395" s="1" customFormat="1" spans="1:18">
      <c r="A395" s="1" t="s">
        <v>15</v>
      </c>
      <c r="B395" s="1" t="s">
        <v>3347</v>
      </c>
      <c r="C395" s="1" t="s">
        <v>17</v>
      </c>
      <c r="F395" s="1" t="s">
        <v>3348</v>
      </c>
      <c r="I395" s="1" t="s">
        <v>3349</v>
      </c>
      <c r="J395" s="1" t="s">
        <v>3350</v>
      </c>
      <c r="K395" s="1" t="s">
        <v>3351</v>
      </c>
      <c r="L395" s="1" t="s">
        <v>3352</v>
      </c>
      <c r="M395" s="1" t="s">
        <v>3353</v>
      </c>
      <c r="N395" s="1" t="s">
        <v>3354</v>
      </c>
      <c r="O395" s="1" t="s">
        <v>3355</v>
      </c>
      <c r="P395" s="1" t="s">
        <v>3182</v>
      </c>
    </row>
    <row r="396" s="1" customFormat="1" spans="1:18">
      <c r="A396" s="1" t="s">
        <v>15</v>
      </c>
      <c r="B396" s="1" t="s">
        <v>3356</v>
      </c>
      <c r="C396" s="1" t="s">
        <v>17</v>
      </c>
      <c r="F396" s="1" t="s">
        <v>3357</v>
      </c>
      <c r="I396" s="1" t="s">
        <v>3358</v>
      </c>
      <c r="J396" s="1" t="s">
        <v>3359</v>
      </c>
      <c r="K396" s="1" t="s">
        <v>3360</v>
      </c>
      <c r="L396" s="1" t="s">
        <v>3361</v>
      </c>
      <c r="M396" s="1" t="s">
        <v>3362</v>
      </c>
      <c r="N396" s="1" t="s">
        <v>3363</v>
      </c>
      <c r="O396" s="1" t="s">
        <v>3364</v>
      </c>
      <c r="P396" s="1" t="s">
        <v>3182</v>
      </c>
    </row>
    <row r="397" s="1" customFormat="1" spans="1:18">
      <c r="A397" s="1" t="s">
        <v>15</v>
      </c>
      <c r="B397" s="1" t="s">
        <v>3365</v>
      </c>
      <c r="C397" s="1" t="s">
        <v>17</v>
      </c>
      <c r="F397" s="1" t="s">
        <v>1831</v>
      </c>
      <c r="I397" s="1" t="s">
        <v>3366</v>
      </c>
      <c r="J397" s="1" t="s">
        <v>3367</v>
      </c>
      <c r="K397" s="1" t="s">
        <v>3368</v>
      </c>
      <c r="L397" s="1" t="s">
        <v>3369</v>
      </c>
      <c r="M397" s="1" t="s">
        <v>3370</v>
      </c>
      <c r="N397" s="1" t="s">
        <v>3371</v>
      </c>
      <c r="O397" s="1" t="s">
        <v>3372</v>
      </c>
      <c r="P397" s="1" t="s">
        <v>3182</v>
      </c>
      <c r="R397" s="1" t="s">
        <v>866</v>
      </c>
    </row>
    <row r="398" s="1" customFormat="1" spans="1:18">
      <c r="A398" s="1" t="s">
        <v>15</v>
      </c>
      <c r="B398" s="1" t="s">
        <v>3373</v>
      </c>
      <c r="C398" s="1" t="s">
        <v>27</v>
      </c>
      <c r="F398" s="1" t="s">
        <v>2566</v>
      </c>
      <c r="I398" s="1" t="s">
        <v>3374</v>
      </c>
      <c r="J398" s="1" t="s">
        <v>3375</v>
      </c>
      <c r="K398" s="1" t="s">
        <v>3376</v>
      </c>
      <c r="L398" s="1" t="s">
        <v>3377</v>
      </c>
      <c r="M398" s="1" t="s">
        <v>3378</v>
      </c>
      <c r="N398" s="1" t="s">
        <v>3379</v>
      </c>
      <c r="O398" s="1" t="s">
        <v>3380</v>
      </c>
      <c r="P398" s="1" t="s">
        <v>3182</v>
      </c>
      <c r="R398" s="1" t="s">
        <v>285</v>
      </c>
    </row>
    <row r="399" s="1" customFormat="1" spans="1:18">
      <c r="A399" s="1" t="s">
        <v>15</v>
      </c>
      <c r="B399" s="1" t="s">
        <v>3381</v>
      </c>
      <c r="C399" s="1" t="s">
        <v>17</v>
      </c>
      <c r="F399" s="1" t="s">
        <v>1081</v>
      </c>
      <c r="I399" s="1" t="s">
        <v>3382</v>
      </c>
      <c r="J399" s="1" t="s">
        <v>3383</v>
      </c>
      <c r="K399" s="1" t="s">
        <v>3384</v>
      </c>
      <c r="L399" s="1" t="s">
        <v>3385</v>
      </c>
      <c r="M399" s="1" t="s">
        <v>3386</v>
      </c>
      <c r="N399" s="1" t="s">
        <v>3387</v>
      </c>
      <c r="O399" s="1" t="s">
        <v>3388</v>
      </c>
      <c r="P399" s="1" t="s">
        <v>3182</v>
      </c>
    </row>
    <row r="400" s="1" customFormat="1" spans="1:18">
      <c r="A400" s="1" t="s">
        <v>15</v>
      </c>
      <c r="B400" s="1" t="s">
        <v>3389</v>
      </c>
      <c r="C400" s="1" t="s">
        <v>45</v>
      </c>
      <c r="D400" s="1" t="s">
        <v>3182</v>
      </c>
      <c r="F400" s="1" t="s">
        <v>1081</v>
      </c>
      <c r="G400" s="1" t="e">
        <f>-sive</f>
        <v>#NAME?</v>
      </c>
      <c r="I400" s="1" t="s">
        <v>3390</v>
      </c>
      <c r="J400" s="1" t="s">
        <v>3391</v>
      </c>
      <c r="K400" s="1" t="s">
        <v>3392</v>
      </c>
      <c r="L400" s="1" t="s">
        <v>3393</v>
      </c>
      <c r="M400" s="1" t="s">
        <v>3394</v>
      </c>
      <c r="N400" s="1" t="s">
        <v>3395</v>
      </c>
      <c r="O400" s="1" t="s">
        <v>3396</v>
      </c>
    </row>
    <row r="401" s="1" customFormat="1" spans="1:15">
      <c r="A401" s="1" t="s">
        <v>15</v>
      </c>
      <c r="B401" s="1" t="s">
        <v>3397</v>
      </c>
      <c r="C401" s="1" t="s">
        <v>45</v>
      </c>
      <c r="D401" s="1" t="s">
        <v>3182</v>
      </c>
      <c r="F401" s="1" t="s">
        <v>3398</v>
      </c>
      <c r="G401" s="1" t="e">
        <f>-al</f>
        <v>#NAME?</v>
      </c>
      <c r="I401" s="1" t="s">
        <v>3399</v>
      </c>
      <c r="J401" s="1" t="s">
        <v>3400</v>
      </c>
      <c r="K401" s="1" t="s">
        <v>3401</v>
      </c>
      <c r="L401" s="1" t="s">
        <v>3402</v>
      </c>
      <c r="M401" s="1" t="s">
        <v>3403</v>
      </c>
      <c r="N401" s="1" t="s">
        <v>3404</v>
      </c>
      <c r="O401" s="1" t="s">
        <v>3405</v>
      </c>
    </row>
    <row r="402" s="1" customFormat="1" spans="1:15">
      <c r="A402" s="1" t="s">
        <v>15</v>
      </c>
      <c r="B402" s="1" t="s">
        <v>3406</v>
      </c>
      <c r="C402" s="1" t="s">
        <v>45</v>
      </c>
      <c r="D402" s="1" t="s">
        <v>3182</v>
      </c>
      <c r="F402" s="1" t="s">
        <v>3407</v>
      </c>
      <c r="I402" s="1" t="s">
        <v>3408</v>
      </c>
      <c r="J402" s="1" t="s">
        <v>3409</v>
      </c>
      <c r="K402" s="1" t="s">
        <v>3410</v>
      </c>
      <c r="L402" s="1" t="s">
        <v>3411</v>
      </c>
      <c r="M402" s="1" t="s">
        <v>3412</v>
      </c>
      <c r="N402" s="1" t="s">
        <v>3413</v>
      </c>
      <c r="O402" s="1" t="s">
        <v>3414</v>
      </c>
    </row>
    <row r="403" s="1" customFormat="1" spans="1:15">
      <c r="A403" s="1" t="s">
        <v>15</v>
      </c>
      <c r="B403" s="1" t="s">
        <v>3415</v>
      </c>
      <c r="C403" s="1" t="s">
        <v>27</v>
      </c>
      <c r="F403" s="1" t="s">
        <v>3416</v>
      </c>
      <c r="G403" s="1" t="e">
        <f>-ility</f>
        <v>#NAME?</v>
      </c>
      <c r="I403" s="1" t="s">
        <v>3417</v>
      </c>
      <c r="J403" s="1" t="s">
        <v>3418</v>
      </c>
      <c r="K403" s="1" t="s">
        <v>3419</v>
      </c>
      <c r="L403" s="1" t="s">
        <v>3420</v>
      </c>
      <c r="M403" s="1" t="s">
        <v>3421</v>
      </c>
      <c r="N403" s="1" t="s">
        <v>3422</v>
      </c>
      <c r="O403" s="1" t="s">
        <v>3423</v>
      </c>
    </row>
    <row r="404" s="1" customFormat="1" spans="1:15">
      <c r="A404" s="1" t="s">
        <v>15</v>
      </c>
      <c r="B404" s="1" t="s">
        <v>3424</v>
      </c>
      <c r="C404" s="1" t="s">
        <v>27</v>
      </c>
      <c r="F404" s="1" t="s">
        <v>3425</v>
      </c>
      <c r="G404" s="1" t="e">
        <f>-_xleta.or</f>
        <v>#VALUE!</v>
      </c>
      <c r="I404" s="1" t="s">
        <v>3426</v>
      </c>
      <c r="J404" s="1" t="s">
        <v>3427</v>
      </c>
      <c r="K404" s="1" t="s">
        <v>3428</v>
      </c>
      <c r="L404" s="1" t="s">
        <v>3429</v>
      </c>
      <c r="M404" s="1" t="s">
        <v>3430</v>
      </c>
      <c r="N404" s="1" t="s">
        <v>3431</v>
      </c>
      <c r="O404" s="1" t="s">
        <v>3432</v>
      </c>
    </row>
    <row r="405" s="1" customFormat="1" spans="1:15">
      <c r="A405" s="1" t="s">
        <v>15</v>
      </c>
      <c r="B405" s="1" t="s">
        <v>3433</v>
      </c>
      <c r="C405" s="1" t="s">
        <v>27</v>
      </c>
      <c r="F405" s="1" t="s">
        <v>3434</v>
      </c>
      <c r="G405" s="1" t="s">
        <v>494</v>
      </c>
      <c r="I405" s="1" t="s">
        <v>3435</v>
      </c>
      <c r="J405" s="1" t="s">
        <v>3436</v>
      </c>
      <c r="K405" s="1" t="s">
        <v>3437</v>
      </c>
      <c r="L405" s="1" t="s">
        <v>3438</v>
      </c>
      <c r="M405" s="1" t="s">
        <v>3439</v>
      </c>
      <c r="N405" s="1" t="s">
        <v>3440</v>
      </c>
      <c r="O405" s="1" t="s">
        <v>3441</v>
      </c>
    </row>
    <row r="406" s="1" customFormat="1" spans="1:15">
      <c r="A406" s="1" t="s">
        <v>15</v>
      </c>
      <c r="B406" s="1" t="s">
        <v>3442</v>
      </c>
      <c r="C406" s="1" t="s">
        <v>45</v>
      </c>
      <c r="F406" s="1" t="s">
        <v>3443</v>
      </c>
      <c r="G406" s="1" t="s">
        <v>3444</v>
      </c>
      <c r="I406" s="1" t="s">
        <v>3445</v>
      </c>
      <c r="J406" s="1" t="s">
        <v>3446</v>
      </c>
      <c r="K406" s="1" t="s">
        <v>3447</v>
      </c>
      <c r="L406" s="1" t="s">
        <v>3448</v>
      </c>
      <c r="M406" s="1" t="s">
        <v>3449</v>
      </c>
      <c r="N406" s="1" t="s">
        <v>3450</v>
      </c>
      <c r="O406" s="1" t="s">
        <v>3451</v>
      </c>
    </row>
    <row r="407" s="1" customFormat="1" spans="1:15">
      <c r="A407" s="1" t="s">
        <v>15</v>
      </c>
      <c r="B407" s="1" t="s">
        <v>3452</v>
      </c>
      <c r="C407" s="1" t="s">
        <v>45</v>
      </c>
      <c r="F407" s="1" t="s">
        <v>3453</v>
      </c>
      <c r="G407" s="1" t="s">
        <v>47</v>
      </c>
      <c r="I407" s="1" t="s">
        <v>3454</v>
      </c>
      <c r="J407" s="1" t="s">
        <v>3455</v>
      </c>
      <c r="K407" s="1" t="s">
        <v>3456</v>
      </c>
      <c r="L407" s="1" t="s">
        <v>3457</v>
      </c>
      <c r="M407" s="1" t="s">
        <v>3458</v>
      </c>
      <c r="N407" s="1" t="s">
        <v>3459</v>
      </c>
      <c r="O407" s="1" t="s">
        <v>3460</v>
      </c>
    </row>
    <row r="408" s="1" customFormat="1" spans="1:15">
      <c r="A408" s="1" t="s">
        <v>15</v>
      </c>
      <c r="B408" s="1" t="s">
        <v>3461</v>
      </c>
      <c r="C408" s="1" t="s">
        <v>45</v>
      </c>
      <c r="F408" s="1" t="s">
        <v>3462</v>
      </c>
      <c r="G408" s="1" t="s">
        <v>3463</v>
      </c>
      <c r="I408" s="1" t="s">
        <v>3464</v>
      </c>
      <c r="J408" s="1" t="s">
        <v>3465</v>
      </c>
      <c r="K408" s="1" t="s">
        <v>3466</v>
      </c>
      <c r="L408" s="1" t="s">
        <v>3467</v>
      </c>
      <c r="M408" s="1" t="s">
        <v>3468</v>
      </c>
      <c r="N408" s="1" t="s">
        <v>3469</v>
      </c>
      <c r="O408" s="1" t="s">
        <v>3470</v>
      </c>
    </row>
    <row r="409" s="1" customFormat="1" spans="1:15">
      <c r="A409" s="1" t="s">
        <v>15</v>
      </c>
      <c r="B409" s="1" t="s">
        <v>3471</v>
      </c>
      <c r="C409" s="1" t="s">
        <v>27</v>
      </c>
      <c r="F409" s="1" t="s">
        <v>2452</v>
      </c>
      <c r="G409" s="1" t="s">
        <v>494</v>
      </c>
      <c r="I409" s="1" t="s">
        <v>3472</v>
      </c>
      <c r="J409" s="1" t="s">
        <v>3473</v>
      </c>
      <c r="K409" s="1" t="s">
        <v>3474</v>
      </c>
      <c r="L409" s="1" t="s">
        <v>3475</v>
      </c>
      <c r="M409" s="1" t="s">
        <v>3476</v>
      </c>
      <c r="N409" s="1" t="s">
        <v>3477</v>
      </c>
      <c r="O409" s="1" t="s">
        <v>3478</v>
      </c>
    </row>
    <row r="410" s="1" customFormat="1" spans="1:15">
      <c r="A410" s="1" t="s">
        <v>15</v>
      </c>
      <c r="B410" s="1" t="s">
        <v>3479</v>
      </c>
      <c r="C410" s="1" t="s">
        <v>45</v>
      </c>
      <c r="F410" s="1" t="s">
        <v>3480</v>
      </c>
      <c r="G410" s="1" t="e">
        <f>-al</f>
        <v>#NAME?</v>
      </c>
      <c r="I410" s="1" t="s">
        <v>3481</v>
      </c>
      <c r="J410" s="1" t="s">
        <v>3482</v>
      </c>
      <c r="K410" s="1" t="s">
        <v>3483</v>
      </c>
      <c r="L410" s="1" t="s">
        <v>3484</v>
      </c>
      <c r="M410" s="1" t="s">
        <v>3485</v>
      </c>
      <c r="N410" s="1" t="s">
        <v>3486</v>
      </c>
      <c r="O410" s="1" t="s">
        <v>3487</v>
      </c>
    </row>
    <row r="411" s="1" customFormat="1" spans="1:15">
      <c r="A411" s="1" t="s">
        <v>15</v>
      </c>
      <c r="B411" s="1" t="s">
        <v>3488</v>
      </c>
      <c r="C411" s="1" t="s">
        <v>27</v>
      </c>
      <c r="F411" s="1" t="s">
        <v>3489</v>
      </c>
      <c r="G411" s="1" t="e">
        <f>-ance</f>
        <v>#NAME?</v>
      </c>
      <c r="I411" s="1" t="s">
        <v>3490</v>
      </c>
      <c r="J411" s="1" t="s">
        <v>3491</v>
      </c>
      <c r="K411" s="1" t="s">
        <v>3492</v>
      </c>
      <c r="L411" s="1" t="s">
        <v>3493</v>
      </c>
      <c r="M411" s="1" t="s">
        <v>3494</v>
      </c>
      <c r="N411" s="1" t="s">
        <v>3495</v>
      </c>
      <c r="O411" s="1" t="s">
        <v>3496</v>
      </c>
    </row>
    <row r="412" s="1" customFormat="1" spans="1:15">
      <c r="A412" s="1" t="s">
        <v>15</v>
      </c>
      <c r="B412" s="1" t="s">
        <v>3488</v>
      </c>
      <c r="C412" s="1" t="s">
        <v>17</v>
      </c>
      <c r="F412" s="1" t="s">
        <v>3489</v>
      </c>
      <c r="G412" s="1" t="e">
        <f>-ance</f>
        <v>#NAME?</v>
      </c>
      <c r="I412" s="1" t="s">
        <v>3497</v>
      </c>
      <c r="J412" s="1" t="s">
        <v>3498</v>
      </c>
      <c r="K412" s="1" t="s">
        <v>3499</v>
      </c>
      <c r="L412" s="1" t="s">
        <v>3500</v>
      </c>
      <c r="M412" s="1" t="s">
        <v>3501</v>
      </c>
      <c r="N412" s="1" t="s">
        <v>3502</v>
      </c>
      <c r="O412" s="1" t="s">
        <v>3503</v>
      </c>
    </row>
    <row r="413" s="1" customFormat="1" spans="1:15">
      <c r="A413" s="1" t="s">
        <v>15</v>
      </c>
      <c r="B413" s="1" t="s">
        <v>3504</v>
      </c>
      <c r="C413" s="1" t="s">
        <v>45</v>
      </c>
      <c r="F413" s="1" t="s">
        <v>3505</v>
      </c>
      <c r="G413" s="1" t="e">
        <f>-ible</f>
        <v>#NAME?</v>
      </c>
      <c r="I413" s="1" t="s">
        <v>3506</v>
      </c>
      <c r="J413" s="1" t="s">
        <v>3507</v>
      </c>
      <c r="K413" s="1" t="s">
        <v>3508</v>
      </c>
      <c r="L413" s="1" t="s">
        <v>3509</v>
      </c>
      <c r="M413" s="1" t="s">
        <v>3510</v>
      </c>
      <c r="N413" s="1" t="s">
        <v>3511</v>
      </c>
      <c r="O413" s="1" t="s">
        <v>3512</v>
      </c>
    </row>
    <row r="414" s="1" customFormat="1" spans="1:15">
      <c r="A414" s="1" t="s">
        <v>15</v>
      </c>
      <c r="B414" s="1" t="s">
        <v>3513</v>
      </c>
      <c r="C414" s="1" t="s">
        <v>17</v>
      </c>
      <c r="F414" s="1" t="s">
        <v>3514</v>
      </c>
      <c r="G414" s="1" t="e">
        <f>-uate</f>
        <v>#NAME?</v>
      </c>
      <c r="I414" s="1" t="s">
        <v>3515</v>
      </c>
      <c r="J414" s="1" t="s">
        <v>3516</v>
      </c>
      <c r="K414" s="1" t="s">
        <v>3517</v>
      </c>
      <c r="L414" s="1" t="s">
        <v>3518</v>
      </c>
      <c r="M414" s="1" t="s">
        <v>3519</v>
      </c>
      <c r="N414" s="1" t="s">
        <v>3520</v>
      </c>
      <c r="O414" s="1" t="s">
        <v>3521</v>
      </c>
    </row>
    <row r="415" s="1" customFormat="1" spans="1:15">
      <c r="A415" s="1" t="s">
        <v>15</v>
      </c>
      <c r="B415" s="1" t="s">
        <v>3522</v>
      </c>
      <c r="C415" s="1" t="s">
        <v>27</v>
      </c>
      <c r="J415" s="1" t="s">
        <v>3523</v>
      </c>
      <c r="K415" s="1" t="s">
        <v>3524</v>
      </c>
      <c r="L415" s="1" t="s">
        <v>3525</v>
      </c>
      <c r="M415" s="1" t="s">
        <v>3526</v>
      </c>
      <c r="N415" s="1" t="s">
        <v>3527</v>
      </c>
      <c r="O415" s="1" t="s">
        <v>3528</v>
      </c>
    </row>
    <row r="416" s="1" customFormat="1" spans="1:15">
      <c r="A416" s="1" t="s">
        <v>15</v>
      </c>
      <c r="B416" s="1" t="s">
        <v>3522</v>
      </c>
      <c r="C416" s="1" t="s">
        <v>17</v>
      </c>
      <c r="J416" s="1" t="s">
        <v>3529</v>
      </c>
      <c r="K416" s="1" t="s">
        <v>3524</v>
      </c>
      <c r="L416" s="1" t="s">
        <v>3530</v>
      </c>
      <c r="M416" s="1" t="s">
        <v>3531</v>
      </c>
      <c r="N416" s="1" t="s">
        <v>3532</v>
      </c>
      <c r="O416" s="1" t="s">
        <v>3533</v>
      </c>
    </row>
    <row r="417" s="1" customFormat="1" spans="1:15">
      <c r="A417" s="1" t="s">
        <v>15</v>
      </c>
      <c r="B417" s="1" t="s">
        <v>3534</v>
      </c>
      <c r="C417" s="1" t="s">
        <v>45</v>
      </c>
      <c r="F417" s="1" t="s">
        <v>3535</v>
      </c>
      <c r="G417" s="1" t="e">
        <f>-al</f>
        <v>#NAME?</v>
      </c>
      <c r="I417" s="1" t="s">
        <v>3536</v>
      </c>
      <c r="J417" s="1" t="s">
        <v>3537</v>
      </c>
      <c r="K417" s="1" t="s">
        <v>3538</v>
      </c>
      <c r="L417" s="1" t="s">
        <v>3539</v>
      </c>
      <c r="M417" s="1" t="s">
        <v>3540</v>
      </c>
      <c r="N417" s="1" t="s">
        <v>3541</v>
      </c>
      <c r="O417" s="1" t="s">
        <v>3542</v>
      </c>
    </row>
    <row r="418" s="1" customFormat="1" spans="1:15">
      <c r="A418" s="1" t="s">
        <v>15</v>
      </c>
      <c r="B418" s="1" t="s">
        <v>3543</v>
      </c>
      <c r="C418" s="1" t="s">
        <v>27</v>
      </c>
      <c r="F418" s="1" t="s">
        <v>3535</v>
      </c>
      <c r="G418" s="1" t="e">
        <f>-ation</f>
        <v>#NAME?</v>
      </c>
      <c r="I418" s="1" t="s">
        <v>3544</v>
      </c>
      <c r="J418" s="1" t="s">
        <v>3545</v>
      </c>
      <c r="K418" s="1" t="s">
        <v>3546</v>
      </c>
      <c r="L418" s="1" t="s">
        <v>3547</v>
      </c>
      <c r="M418" s="1" t="s">
        <v>3548</v>
      </c>
      <c r="N418" s="1" t="s">
        <v>3549</v>
      </c>
      <c r="O418" s="1" t="s">
        <v>3550</v>
      </c>
    </row>
    <row r="419" s="1" customFormat="1" spans="1:15">
      <c r="A419" s="1" t="s">
        <v>15</v>
      </c>
      <c r="B419" s="1" t="s">
        <v>3551</v>
      </c>
      <c r="C419" s="1" t="s">
        <v>45</v>
      </c>
      <c r="F419" s="1" t="s">
        <v>3535</v>
      </c>
      <c r="G419" s="1" t="e">
        <f>-er</f>
        <v>#NAME?</v>
      </c>
      <c r="I419" s="1" t="s">
        <v>3552</v>
      </c>
      <c r="J419" s="1" t="s">
        <v>3553</v>
      </c>
      <c r="K419" s="1" t="s">
        <v>3554</v>
      </c>
      <c r="L419" s="1" t="s">
        <v>3555</v>
      </c>
      <c r="M419" s="1" t="s">
        <v>3556</v>
      </c>
      <c r="N419" s="1" t="s">
        <v>3557</v>
      </c>
      <c r="O419" s="1" t="s">
        <v>3558</v>
      </c>
    </row>
    <row r="420" s="1" customFormat="1" spans="1:15">
      <c r="A420" s="1" t="s">
        <v>15</v>
      </c>
      <c r="B420" s="1" t="s">
        <v>3551</v>
      </c>
      <c r="C420" s="1" t="s">
        <v>27</v>
      </c>
      <c r="F420" s="1" t="s">
        <v>3535</v>
      </c>
      <c r="G420" s="1" t="e">
        <f>-er</f>
        <v>#NAME?</v>
      </c>
      <c r="I420" s="1" t="s">
        <v>3559</v>
      </c>
      <c r="J420" s="1" t="s">
        <v>3560</v>
      </c>
      <c r="K420" s="1" t="s">
        <v>3554</v>
      </c>
      <c r="L420" s="1" t="s">
        <v>3561</v>
      </c>
      <c r="M420" s="1" t="s">
        <v>3562</v>
      </c>
      <c r="N420" s="1" t="s">
        <v>3563</v>
      </c>
      <c r="O420" s="1" t="s">
        <v>3564</v>
      </c>
    </row>
    <row r="421" s="1" customFormat="1" spans="1:15">
      <c r="A421" s="1" t="s">
        <v>15</v>
      </c>
      <c r="B421" s="1" t="s">
        <v>3565</v>
      </c>
      <c r="C421" s="1" t="s">
        <v>27</v>
      </c>
      <c r="F421" s="1" t="s">
        <v>3566</v>
      </c>
      <c r="G421" s="1" t="e">
        <f>-ation</f>
        <v>#NAME?</v>
      </c>
      <c r="I421" s="1" t="s">
        <v>3567</v>
      </c>
      <c r="J421" s="1" t="s">
        <v>3568</v>
      </c>
      <c r="K421" s="1" t="s">
        <v>3569</v>
      </c>
      <c r="L421" s="1" t="s">
        <v>3570</v>
      </c>
      <c r="M421" s="1" t="s">
        <v>3571</v>
      </c>
      <c r="N421" s="1" t="s">
        <v>3572</v>
      </c>
      <c r="O421" s="1" t="s">
        <v>3573</v>
      </c>
    </row>
    <row r="422" s="1" customFormat="1" spans="1:15">
      <c r="A422" s="1" t="s">
        <v>15</v>
      </c>
      <c r="B422" s="1" t="s">
        <v>3574</v>
      </c>
      <c r="C422" s="1" t="s">
        <v>45</v>
      </c>
      <c r="F422" s="1" t="s">
        <v>3575</v>
      </c>
      <c r="G422" s="1" t="e">
        <f>-ent</f>
        <v>#NAME?</v>
      </c>
      <c r="I422" s="1" t="s">
        <v>3576</v>
      </c>
      <c r="J422" s="1" t="s">
        <v>3577</v>
      </c>
      <c r="K422" s="1" t="s">
        <v>3578</v>
      </c>
      <c r="L422" s="1" t="s">
        <v>3579</v>
      </c>
      <c r="M422" s="1" t="s">
        <v>3580</v>
      </c>
      <c r="N422" s="1" t="s">
        <v>3581</v>
      </c>
      <c r="O422" s="1" t="s">
        <v>3582</v>
      </c>
    </row>
    <row r="423" s="1" customFormat="1" spans="1:15">
      <c r="A423" s="1" t="s">
        <v>15</v>
      </c>
      <c r="B423" s="1" t="s">
        <v>3574</v>
      </c>
      <c r="C423" s="1" t="s">
        <v>17</v>
      </c>
      <c r="F423" s="1" t="s">
        <v>3575</v>
      </c>
      <c r="G423" s="1" t="e">
        <f>-ent</f>
        <v>#NAME?</v>
      </c>
      <c r="I423" s="1" t="s">
        <v>3583</v>
      </c>
      <c r="J423" s="1" t="s">
        <v>3584</v>
      </c>
      <c r="K423" s="1" t="s">
        <v>3585</v>
      </c>
      <c r="L423" s="1" t="s">
        <v>3586</v>
      </c>
      <c r="M423" s="1" t="s">
        <v>3587</v>
      </c>
      <c r="N423" s="1" t="s">
        <v>3588</v>
      </c>
      <c r="O423" s="1" t="s">
        <v>3589</v>
      </c>
    </row>
    <row r="424" s="1" customFormat="1" spans="1:15">
      <c r="A424" s="1" t="s">
        <v>15</v>
      </c>
      <c r="B424" s="1" t="s">
        <v>3590</v>
      </c>
      <c r="C424" s="1" t="s">
        <v>27</v>
      </c>
      <c r="F424" s="1" t="s">
        <v>3591</v>
      </c>
      <c r="G424" s="1" t="e">
        <f>-ion</f>
        <v>#NAME?</v>
      </c>
      <c r="I424" s="1" t="s">
        <v>3592</v>
      </c>
      <c r="J424" s="1" t="s">
        <v>3593</v>
      </c>
      <c r="K424" s="1" t="s">
        <v>3594</v>
      </c>
      <c r="L424" s="1" t="s">
        <v>3595</v>
      </c>
      <c r="M424" s="1" t="s">
        <v>3596</v>
      </c>
      <c r="N424" s="1" t="s">
        <v>3597</v>
      </c>
      <c r="O424" s="1" t="s">
        <v>3598</v>
      </c>
    </row>
    <row r="425" s="1" customFormat="1" spans="1:15">
      <c r="A425" s="1" t="s">
        <v>15</v>
      </c>
      <c r="B425" s="1" t="s">
        <v>3599</v>
      </c>
      <c r="C425" s="1" t="s">
        <v>17</v>
      </c>
      <c r="F425" s="1" t="s">
        <v>3600</v>
      </c>
      <c r="G425" s="1" t="e">
        <f>-ate</f>
        <v>#NAME?</v>
      </c>
      <c r="I425" s="1" t="s">
        <v>3601</v>
      </c>
      <c r="J425" s="1" t="s">
        <v>3602</v>
      </c>
      <c r="K425" s="1" t="s">
        <v>3603</v>
      </c>
      <c r="L425" s="1" t="s">
        <v>3604</v>
      </c>
      <c r="M425" s="1" t="s">
        <v>3605</v>
      </c>
      <c r="N425" s="1" t="s">
        <v>3606</v>
      </c>
      <c r="O425" s="1" t="s">
        <v>3607</v>
      </c>
    </row>
    <row r="426" s="1" customFormat="1" spans="1:15">
      <c r="A426" s="1" t="s">
        <v>15</v>
      </c>
      <c r="B426" s="1" t="s">
        <v>3608</v>
      </c>
      <c r="C426" s="1" t="s">
        <v>27</v>
      </c>
      <c r="F426" s="1" t="s">
        <v>3609</v>
      </c>
      <c r="G426" s="1" t="e">
        <f>-ion</f>
        <v>#NAME?</v>
      </c>
      <c r="I426" s="1" t="s">
        <v>3610</v>
      </c>
      <c r="J426" s="1" t="s">
        <v>3611</v>
      </c>
      <c r="K426" s="1" t="s">
        <v>3612</v>
      </c>
      <c r="L426" s="1" t="s">
        <v>3613</v>
      </c>
      <c r="M426" s="1" t="s">
        <v>3614</v>
      </c>
      <c r="N426" s="1" t="s">
        <v>3615</v>
      </c>
      <c r="O426" s="1" t="s">
        <v>3616</v>
      </c>
    </row>
    <row r="427" s="1" customFormat="1" spans="1:15">
      <c r="A427" s="1" t="s">
        <v>15</v>
      </c>
      <c r="B427" s="1" t="s">
        <v>3608</v>
      </c>
      <c r="C427" s="1" t="s">
        <v>17</v>
      </c>
      <c r="F427" s="1" t="s">
        <v>3609</v>
      </c>
      <c r="I427" s="1" t="s">
        <v>3617</v>
      </c>
      <c r="J427" s="1" t="s">
        <v>3618</v>
      </c>
      <c r="K427" s="1" t="s">
        <v>3612</v>
      </c>
      <c r="L427" s="1" t="s">
        <v>3619</v>
      </c>
      <c r="M427" s="1" t="s">
        <v>3620</v>
      </c>
      <c r="N427" s="1" t="s">
        <v>3621</v>
      </c>
      <c r="O427" s="1" t="s">
        <v>3622</v>
      </c>
    </row>
    <row r="428" s="1" customFormat="1" spans="1:15">
      <c r="A428" s="1" t="s">
        <v>15</v>
      </c>
      <c r="B428" s="1" t="s">
        <v>3623</v>
      </c>
      <c r="C428" s="1" t="s">
        <v>45</v>
      </c>
      <c r="F428" s="1" t="s">
        <v>3624</v>
      </c>
      <c r="G428" s="1" t="e">
        <f>-al</f>
        <v>#NAME?</v>
      </c>
      <c r="I428" s="1" t="s">
        <v>3625</v>
      </c>
      <c r="J428" s="1" t="s">
        <v>3626</v>
      </c>
      <c r="K428" s="1" t="s">
        <v>3627</v>
      </c>
      <c r="L428" s="1" t="s">
        <v>3628</v>
      </c>
      <c r="M428" s="1" t="s">
        <v>3629</v>
      </c>
      <c r="N428" s="1" t="s">
        <v>3630</v>
      </c>
      <c r="O428" s="1" t="s">
        <v>3631</v>
      </c>
    </row>
    <row r="429" s="1" customFormat="1" spans="1:15">
      <c r="A429" s="1" t="s">
        <v>15</v>
      </c>
      <c r="B429" s="1" t="s">
        <v>3632</v>
      </c>
      <c r="C429" s="1" t="s">
        <v>17</v>
      </c>
      <c r="F429" s="1" t="s">
        <v>3633</v>
      </c>
      <c r="G429" s="1" t="e">
        <f>-erate</f>
        <v>#NAME?</v>
      </c>
      <c r="I429" s="1" t="s">
        <v>3634</v>
      </c>
      <c r="J429" s="1" t="s">
        <v>3635</v>
      </c>
      <c r="K429" s="1" t="s">
        <v>3636</v>
      </c>
      <c r="L429" s="1" t="s">
        <v>3637</v>
      </c>
      <c r="M429" s="1" t="s">
        <v>3638</v>
      </c>
      <c r="N429" s="1" t="s">
        <v>3639</v>
      </c>
      <c r="O429" s="1" t="s">
        <v>3640</v>
      </c>
    </row>
    <row r="430" s="1" customFormat="1" spans="1:15">
      <c r="A430" s="1" t="s">
        <v>15</v>
      </c>
      <c r="B430" s="1" t="s">
        <v>3641</v>
      </c>
      <c r="C430" s="1" t="s">
        <v>27</v>
      </c>
      <c r="F430" s="1" t="s">
        <v>3633</v>
      </c>
      <c r="G430" s="1" t="s">
        <v>3642</v>
      </c>
      <c r="H430" s="1" t="s">
        <v>285</v>
      </c>
      <c r="I430" s="1" t="s">
        <v>3643</v>
      </c>
      <c r="J430" s="1" t="s">
        <v>3644</v>
      </c>
      <c r="K430" s="1" t="s">
        <v>3645</v>
      </c>
      <c r="L430" s="1" t="s">
        <v>3646</v>
      </c>
      <c r="M430" s="1" t="s">
        <v>3647</v>
      </c>
      <c r="N430" s="1" t="s">
        <v>3648</v>
      </c>
      <c r="O430" s="1" t="s">
        <v>3649</v>
      </c>
    </row>
    <row r="431" s="1" customFormat="1" spans="1:15">
      <c r="A431" s="1" t="s">
        <v>15</v>
      </c>
      <c r="B431" s="1" t="s">
        <v>3650</v>
      </c>
      <c r="C431" s="1" t="s">
        <v>45</v>
      </c>
      <c r="F431" s="1" t="s">
        <v>3633</v>
      </c>
      <c r="G431" s="1" t="s">
        <v>2114</v>
      </c>
      <c r="H431" s="1" t="s">
        <v>708</v>
      </c>
      <c r="I431" s="1" t="s">
        <v>3651</v>
      </c>
      <c r="J431" s="1" t="s">
        <v>3652</v>
      </c>
      <c r="K431" s="1" t="s">
        <v>3653</v>
      </c>
      <c r="L431" s="1" t="s">
        <v>3654</v>
      </c>
      <c r="M431" s="1" t="s">
        <v>3655</v>
      </c>
      <c r="N431" s="1" t="s">
        <v>3656</v>
      </c>
      <c r="O431" s="1" t="s">
        <v>3657</v>
      </c>
    </row>
    <row r="432" s="1" customFormat="1" spans="1:15">
      <c r="A432" s="1" t="s">
        <v>15</v>
      </c>
      <c r="B432" s="1" t="s">
        <v>3658</v>
      </c>
      <c r="C432" s="1" t="s">
        <v>45</v>
      </c>
      <c r="F432" s="1" t="s">
        <v>3659</v>
      </c>
      <c r="G432" s="1" t="s">
        <v>1324</v>
      </c>
      <c r="H432" s="1" t="s">
        <v>1125</v>
      </c>
      <c r="I432" s="1" t="s">
        <v>3660</v>
      </c>
      <c r="J432" s="1" t="s">
        <v>3661</v>
      </c>
      <c r="K432" s="1" t="s">
        <v>3662</v>
      </c>
      <c r="L432" s="1" t="s">
        <v>3663</v>
      </c>
      <c r="M432" s="1" t="s">
        <v>3664</v>
      </c>
      <c r="N432" s="1" t="s">
        <v>3665</v>
      </c>
      <c r="O432" s="1" t="s">
        <v>3666</v>
      </c>
    </row>
    <row r="433" s="1" customFormat="1" spans="1:15">
      <c r="A433" s="1" t="s">
        <v>15</v>
      </c>
      <c r="B433" s="1" t="s">
        <v>3667</v>
      </c>
      <c r="C433" s="1" t="s">
        <v>45</v>
      </c>
      <c r="F433" s="1" t="s">
        <v>3668</v>
      </c>
      <c r="G433" s="1" t="s">
        <v>47</v>
      </c>
      <c r="I433" s="1" t="s">
        <v>3669</v>
      </c>
      <c r="J433" s="1" t="s">
        <v>3670</v>
      </c>
      <c r="K433" s="1" t="s">
        <v>3671</v>
      </c>
      <c r="L433" s="1" t="s">
        <v>3672</v>
      </c>
      <c r="M433" s="1" t="s">
        <v>3673</v>
      </c>
      <c r="N433" s="1" t="s">
        <v>3674</v>
      </c>
      <c r="O433" s="1" t="s">
        <v>3675</v>
      </c>
    </row>
    <row r="434" s="1" customFormat="1" spans="1:15">
      <c r="A434" s="1" t="s">
        <v>15</v>
      </c>
      <c r="B434" s="1" t="s">
        <v>3676</v>
      </c>
      <c r="C434" s="1" t="s">
        <v>45</v>
      </c>
      <c r="F434" s="1" t="s">
        <v>3677</v>
      </c>
      <c r="G434" s="1" t="s">
        <v>1456</v>
      </c>
      <c r="I434" s="1" t="s">
        <v>3678</v>
      </c>
      <c r="J434" s="1" t="s">
        <v>3679</v>
      </c>
      <c r="K434" s="1" t="s">
        <v>3680</v>
      </c>
      <c r="L434" s="1" t="s">
        <v>3681</v>
      </c>
      <c r="M434" s="1" t="s">
        <v>3682</v>
      </c>
      <c r="N434" s="1" t="s">
        <v>3683</v>
      </c>
      <c r="O434" s="1" t="s">
        <v>3684</v>
      </c>
    </row>
    <row r="435" s="1" customFormat="1" spans="1:15">
      <c r="A435" s="1" t="s">
        <v>15</v>
      </c>
      <c r="B435" s="1" t="s">
        <v>3685</v>
      </c>
      <c r="C435" s="1" t="s">
        <v>17</v>
      </c>
      <c r="J435" s="1" t="s">
        <v>3686</v>
      </c>
      <c r="K435" s="1" t="s">
        <v>3687</v>
      </c>
      <c r="L435" s="1" t="s">
        <v>3688</v>
      </c>
      <c r="M435" s="1" t="s">
        <v>3689</v>
      </c>
      <c r="N435" s="1" t="s">
        <v>3690</v>
      </c>
      <c r="O435" s="1" t="s">
        <v>3691</v>
      </c>
    </row>
    <row r="436" s="1" customFormat="1" spans="1:15">
      <c r="A436" s="1" t="s">
        <v>15</v>
      </c>
      <c r="B436" s="1" t="s">
        <v>3692</v>
      </c>
      <c r="C436" s="1" t="s">
        <v>17</v>
      </c>
      <c r="F436" s="1" t="s">
        <v>3693</v>
      </c>
      <c r="G436" s="1" t="e">
        <f>-uate</f>
        <v>#NAME?</v>
      </c>
      <c r="I436" s="1" t="s">
        <v>3694</v>
      </c>
      <c r="J436" s="1" t="s">
        <v>3695</v>
      </c>
      <c r="K436" s="1" t="s">
        <v>3696</v>
      </c>
      <c r="L436" s="1" t="s">
        <v>3697</v>
      </c>
      <c r="M436" s="1" t="s">
        <v>3698</v>
      </c>
      <c r="N436" s="1" t="s">
        <v>3699</v>
      </c>
      <c r="O436" s="1" t="s">
        <v>3700</v>
      </c>
    </row>
    <row r="437" s="1" customFormat="1" spans="1:15">
      <c r="A437" s="1" t="s">
        <v>15</v>
      </c>
      <c r="B437" s="1" t="s">
        <v>3701</v>
      </c>
      <c r="C437" s="1" t="s">
        <v>17</v>
      </c>
      <c r="J437" s="1" t="s">
        <v>3702</v>
      </c>
      <c r="K437" s="1" t="s">
        <v>3703</v>
      </c>
      <c r="L437" s="1" t="s">
        <v>3704</v>
      </c>
      <c r="M437" s="1" t="s">
        <v>3705</v>
      </c>
      <c r="N437" s="1" t="s">
        <v>3706</v>
      </c>
      <c r="O437" s="1" t="s">
        <v>3707</v>
      </c>
    </row>
    <row r="438" s="1" customFormat="1" spans="1:15">
      <c r="A438" s="1" t="s">
        <v>15</v>
      </c>
      <c r="B438" s="1" t="s">
        <v>3708</v>
      </c>
      <c r="C438" s="1" t="s">
        <v>27</v>
      </c>
      <c r="F438" s="1" t="s">
        <v>3709</v>
      </c>
      <c r="G438" s="1" t="e">
        <f>-line</f>
        <v>#NAME?</v>
      </c>
      <c r="I438" s="1" t="s">
        <v>3710</v>
      </c>
      <c r="J438" s="1" t="s">
        <v>3711</v>
      </c>
      <c r="K438" s="1" t="s">
        <v>3712</v>
      </c>
      <c r="L438" s="1" t="s">
        <v>3713</v>
      </c>
      <c r="M438" s="1" t="s">
        <v>3714</v>
      </c>
      <c r="N438" s="1" t="s">
        <v>3715</v>
      </c>
      <c r="O438" s="1" t="s">
        <v>3716</v>
      </c>
    </row>
    <row r="439" s="1" customFormat="1" spans="1:15">
      <c r="A439" s="1" t="s">
        <v>15</v>
      </c>
      <c r="B439" s="1" t="s">
        <v>3717</v>
      </c>
      <c r="C439" s="1" t="s">
        <v>27</v>
      </c>
      <c r="D439" s="1" t="s">
        <v>3718</v>
      </c>
      <c r="F439" s="1" t="s">
        <v>3719</v>
      </c>
      <c r="I439" s="1" t="s">
        <v>3720</v>
      </c>
      <c r="J439" s="1" t="s">
        <v>3721</v>
      </c>
      <c r="K439" s="1" t="s">
        <v>3722</v>
      </c>
      <c r="L439" s="1" t="s">
        <v>3723</v>
      </c>
      <c r="M439" s="1" t="s">
        <v>3724</v>
      </c>
      <c r="N439" s="1" t="s">
        <v>3725</v>
      </c>
      <c r="O439" s="1" t="s">
        <v>3726</v>
      </c>
    </row>
    <row r="440" s="1" customFormat="1" spans="1:15">
      <c r="A440" s="1" t="s">
        <v>15</v>
      </c>
      <c r="B440" s="1" t="s">
        <v>3727</v>
      </c>
      <c r="C440" s="1" t="s">
        <v>17</v>
      </c>
      <c r="F440" s="1" t="s">
        <v>3728</v>
      </c>
      <c r="G440" s="1" t="s">
        <v>3729</v>
      </c>
      <c r="I440" s="1" t="s">
        <v>3730</v>
      </c>
      <c r="J440" s="1" t="s">
        <v>3731</v>
      </c>
      <c r="K440" s="1" t="s">
        <v>3732</v>
      </c>
      <c r="L440" s="1" t="s">
        <v>3733</v>
      </c>
      <c r="M440" s="1" t="s">
        <v>3734</v>
      </c>
      <c r="N440" s="1" t="s">
        <v>3735</v>
      </c>
      <c r="O440" s="1" t="s">
        <v>3736</v>
      </c>
    </row>
    <row r="441" s="1" customFormat="1" spans="1:15">
      <c r="A441" s="1" t="s">
        <v>15</v>
      </c>
      <c r="B441" s="1" t="s">
        <v>3737</v>
      </c>
      <c r="C441" s="1" t="s">
        <v>27</v>
      </c>
      <c r="F441" s="1" t="s">
        <v>3738</v>
      </c>
      <c r="G441" s="1" t="s">
        <v>3739</v>
      </c>
      <c r="I441" s="1" t="s">
        <v>3740</v>
      </c>
      <c r="J441" s="1" t="s">
        <v>3741</v>
      </c>
      <c r="K441" s="1" t="s">
        <v>3742</v>
      </c>
      <c r="L441" s="1" t="s">
        <v>3743</v>
      </c>
      <c r="M441" s="1" t="s">
        <v>3744</v>
      </c>
      <c r="N441" s="1" t="s">
        <v>3745</v>
      </c>
      <c r="O441" s="1" t="s">
        <v>3746</v>
      </c>
    </row>
    <row r="442" s="1" customFormat="1" spans="1:15">
      <c r="A442" s="1" t="s">
        <v>15</v>
      </c>
      <c r="B442" s="1" t="s">
        <v>3747</v>
      </c>
      <c r="C442" s="1" t="s">
        <v>17</v>
      </c>
      <c r="D442" s="1" t="s">
        <v>3748</v>
      </c>
      <c r="F442" s="1" t="s">
        <v>3749</v>
      </c>
      <c r="G442" s="1" t="s">
        <v>324</v>
      </c>
      <c r="I442" s="1" t="s">
        <v>3750</v>
      </c>
      <c r="J442" s="1" t="s">
        <v>3751</v>
      </c>
      <c r="K442" s="1" t="s">
        <v>3752</v>
      </c>
      <c r="L442" s="1" t="s">
        <v>3753</v>
      </c>
      <c r="M442" s="1" t="s">
        <v>3754</v>
      </c>
      <c r="N442" s="1" t="s">
        <v>3755</v>
      </c>
      <c r="O442" s="1" t="s">
        <v>3756</v>
      </c>
    </row>
    <row r="443" s="1" customFormat="1" spans="1:15">
      <c r="A443" s="1" t="s">
        <v>15</v>
      </c>
      <c r="B443" s="1" t="s">
        <v>3757</v>
      </c>
      <c r="C443" s="1" t="s">
        <v>27</v>
      </c>
      <c r="D443" s="1" t="s">
        <v>3758</v>
      </c>
      <c r="F443" s="1" t="s">
        <v>3759</v>
      </c>
      <c r="G443" s="1" t="s">
        <v>753</v>
      </c>
      <c r="I443" s="1" t="s">
        <v>3760</v>
      </c>
      <c r="J443" s="1" t="s">
        <v>3761</v>
      </c>
      <c r="K443" s="1" t="s">
        <v>3762</v>
      </c>
      <c r="L443" s="1" t="s">
        <v>3763</v>
      </c>
      <c r="M443" s="1" t="s">
        <v>3764</v>
      </c>
      <c r="N443" s="1" t="s">
        <v>3765</v>
      </c>
      <c r="O443" s="1" t="s">
        <v>3766</v>
      </c>
    </row>
    <row r="444" s="1" customFormat="1" spans="1:15">
      <c r="A444" s="1" t="s">
        <v>15</v>
      </c>
      <c r="B444" s="1" t="s">
        <v>3767</v>
      </c>
      <c r="C444" s="1" t="s">
        <v>27</v>
      </c>
      <c r="D444" s="1" t="s">
        <v>3758</v>
      </c>
      <c r="F444" s="1" t="s">
        <v>3768</v>
      </c>
      <c r="I444" s="1" t="s">
        <v>3769</v>
      </c>
      <c r="J444" s="1" t="s">
        <v>3770</v>
      </c>
      <c r="K444" s="1" t="s">
        <v>3771</v>
      </c>
      <c r="L444" s="1" t="s">
        <v>3772</v>
      </c>
      <c r="M444" s="1" t="s">
        <v>3773</v>
      </c>
      <c r="N444" s="1" t="s">
        <v>3774</v>
      </c>
      <c r="O444" s="1" t="s">
        <v>3775</v>
      </c>
    </row>
    <row r="445" s="1" customFormat="1" spans="1:15">
      <c r="A445" s="1" t="s">
        <v>15</v>
      </c>
      <c r="B445" s="1" t="s">
        <v>3776</v>
      </c>
      <c r="C445" s="1" t="s">
        <v>17</v>
      </c>
      <c r="D445" s="1" t="s">
        <v>3758</v>
      </c>
      <c r="F445" s="1" t="s">
        <v>3777</v>
      </c>
      <c r="G445" s="1" t="s">
        <v>779</v>
      </c>
      <c r="I445" s="1" t="s">
        <v>3778</v>
      </c>
      <c r="J445" s="1" t="s">
        <v>3779</v>
      </c>
      <c r="K445" s="1" t="s">
        <v>3780</v>
      </c>
      <c r="L445" s="1" t="s">
        <v>3781</v>
      </c>
      <c r="M445" s="1" t="s">
        <v>3782</v>
      </c>
      <c r="N445" s="1" t="s">
        <v>3783</v>
      </c>
      <c r="O445" s="1" t="s">
        <v>3784</v>
      </c>
    </row>
    <row r="446" s="1" customFormat="1" spans="1:15">
      <c r="A446" s="1" t="s">
        <v>15</v>
      </c>
      <c r="B446" s="1" t="s">
        <v>3776</v>
      </c>
      <c r="C446" s="1" t="s">
        <v>27</v>
      </c>
      <c r="D446" s="1" t="s">
        <v>3758</v>
      </c>
      <c r="F446" s="1" t="s">
        <v>3777</v>
      </c>
      <c r="G446" s="1" t="s">
        <v>779</v>
      </c>
      <c r="I446" s="1" t="s">
        <v>3785</v>
      </c>
      <c r="J446" s="1" t="s">
        <v>3786</v>
      </c>
      <c r="K446" s="1" t="s">
        <v>3787</v>
      </c>
      <c r="L446" s="1" t="s">
        <v>3788</v>
      </c>
      <c r="M446" s="1" t="s">
        <v>3789</v>
      </c>
      <c r="N446" s="1" t="s">
        <v>3790</v>
      </c>
      <c r="O446" s="1" t="s">
        <v>3791</v>
      </c>
    </row>
    <row r="447" s="1" customFormat="1" spans="1:15">
      <c r="A447" s="1" t="s">
        <v>15</v>
      </c>
      <c r="B447" s="1" t="s">
        <v>3792</v>
      </c>
      <c r="C447" s="1" t="s">
        <v>17</v>
      </c>
      <c r="D447" s="1" t="s">
        <v>3758</v>
      </c>
      <c r="F447" s="1" t="s">
        <v>3793</v>
      </c>
      <c r="I447" s="1" t="s">
        <v>3794</v>
      </c>
      <c r="J447" s="1" t="s">
        <v>3795</v>
      </c>
      <c r="K447" s="1" t="s">
        <v>3796</v>
      </c>
      <c r="L447" s="1" t="s">
        <v>3797</v>
      </c>
      <c r="M447" s="1" t="s">
        <v>3798</v>
      </c>
      <c r="N447" s="1" t="s">
        <v>3799</v>
      </c>
      <c r="O447" s="1" t="s">
        <v>3800</v>
      </c>
    </row>
    <row r="448" s="1" customFormat="1" spans="1:15">
      <c r="A448" s="1" t="s">
        <v>15</v>
      </c>
      <c r="B448" s="1" t="s">
        <v>3801</v>
      </c>
      <c r="C448" s="1" t="s">
        <v>17</v>
      </c>
      <c r="D448" s="1" t="s">
        <v>3758</v>
      </c>
      <c r="F448" s="1" t="s">
        <v>3802</v>
      </c>
      <c r="I448" s="1" t="s">
        <v>3803</v>
      </c>
      <c r="J448" s="1" t="s">
        <v>3804</v>
      </c>
      <c r="K448" s="1" t="s">
        <v>3805</v>
      </c>
      <c r="L448" s="1" t="s">
        <v>3806</v>
      </c>
      <c r="M448" s="1" t="s">
        <v>3807</v>
      </c>
      <c r="N448" s="1" t="s">
        <v>3808</v>
      </c>
      <c r="O448" s="1" t="s">
        <v>3809</v>
      </c>
    </row>
    <row r="449" s="1" customFormat="1" spans="1:15">
      <c r="A449" s="1" t="s">
        <v>15</v>
      </c>
      <c r="B449" s="1" t="s">
        <v>3810</v>
      </c>
      <c r="C449" s="1" t="s">
        <v>45</v>
      </c>
      <c r="D449" s="1" t="s">
        <v>3758</v>
      </c>
      <c r="F449" s="1" t="s">
        <v>2566</v>
      </c>
      <c r="G449" s="1" t="s">
        <v>483</v>
      </c>
      <c r="I449" s="1" t="s">
        <v>3811</v>
      </c>
      <c r="J449" s="1" t="s">
        <v>3812</v>
      </c>
      <c r="K449" s="1" t="s">
        <v>3813</v>
      </c>
      <c r="L449" s="1" t="s">
        <v>3814</v>
      </c>
      <c r="M449" s="1" t="s">
        <v>3815</v>
      </c>
      <c r="N449" s="1" t="s">
        <v>3816</v>
      </c>
      <c r="O449" s="1" t="s">
        <v>3817</v>
      </c>
    </row>
    <row r="450" s="1" customFormat="1" spans="1:15">
      <c r="A450" s="1" t="s">
        <v>15</v>
      </c>
      <c r="B450" s="1" t="s">
        <v>3818</v>
      </c>
      <c r="C450" s="1" t="s">
        <v>27</v>
      </c>
      <c r="D450" s="1" t="s">
        <v>3819</v>
      </c>
      <c r="F450" s="1" t="s">
        <v>189</v>
      </c>
      <c r="G450" s="1" t="s">
        <v>190</v>
      </c>
      <c r="I450" s="1" t="s">
        <v>3820</v>
      </c>
      <c r="J450" s="1" t="s">
        <v>3821</v>
      </c>
      <c r="K450" s="1" t="s">
        <v>3822</v>
      </c>
      <c r="L450" s="1" t="s">
        <v>3823</v>
      </c>
      <c r="M450" s="1" t="s">
        <v>3824</v>
      </c>
      <c r="N450" s="1" t="s">
        <v>3825</v>
      </c>
      <c r="O450" s="1" t="s">
        <v>3826</v>
      </c>
    </row>
    <row r="451" s="1" customFormat="1" spans="1:15">
      <c r="A451" s="1" t="s">
        <v>15</v>
      </c>
      <c r="B451" s="1" t="s">
        <v>3827</v>
      </c>
      <c r="C451" s="1" t="s">
        <v>17</v>
      </c>
      <c r="D451" s="1" t="s">
        <v>3819</v>
      </c>
      <c r="F451" s="1" t="s">
        <v>1921</v>
      </c>
      <c r="G451" s="1" t="s">
        <v>866</v>
      </c>
      <c r="I451" s="1" t="s">
        <v>3828</v>
      </c>
      <c r="J451" s="1" t="s">
        <v>3829</v>
      </c>
      <c r="K451" s="1" t="s">
        <v>3830</v>
      </c>
      <c r="L451" s="1" t="s">
        <v>3831</v>
      </c>
      <c r="M451" s="1" t="s">
        <v>3832</v>
      </c>
      <c r="N451" s="1" t="s">
        <v>3833</v>
      </c>
      <c r="O451" s="1" t="s">
        <v>3834</v>
      </c>
    </row>
    <row r="452" s="1" customFormat="1" spans="1:15">
      <c r="A452" s="1" t="s">
        <v>15</v>
      </c>
      <c r="B452" s="1" t="s">
        <v>3835</v>
      </c>
      <c r="C452" s="1" t="s">
        <v>27</v>
      </c>
      <c r="D452" s="1" t="s">
        <v>3819</v>
      </c>
      <c r="F452" s="1" t="s">
        <v>3836</v>
      </c>
      <c r="I452" s="1" t="s">
        <v>3837</v>
      </c>
      <c r="J452" s="1" t="s">
        <v>3838</v>
      </c>
      <c r="K452" s="1" t="s">
        <v>3839</v>
      </c>
      <c r="L452" s="1" t="s">
        <v>3840</v>
      </c>
      <c r="M452" s="1" t="s">
        <v>3841</v>
      </c>
      <c r="N452" s="1" t="s">
        <v>3842</v>
      </c>
      <c r="O452" s="1" t="s">
        <v>3843</v>
      </c>
    </row>
    <row r="453" s="1" customFormat="1" spans="1:15">
      <c r="A453" s="1" t="s">
        <v>15</v>
      </c>
      <c r="B453" s="1" t="s">
        <v>3844</v>
      </c>
      <c r="C453" s="1" t="s">
        <v>17</v>
      </c>
      <c r="D453" s="1" t="s">
        <v>3819</v>
      </c>
      <c r="F453" s="1" t="s">
        <v>2436</v>
      </c>
      <c r="G453" s="1" t="s">
        <v>3845</v>
      </c>
      <c r="I453" s="1" t="s">
        <v>3846</v>
      </c>
      <c r="J453" s="1" t="s">
        <v>3847</v>
      </c>
      <c r="K453" s="1" t="s">
        <v>3848</v>
      </c>
      <c r="L453" s="1" t="s">
        <v>3849</v>
      </c>
      <c r="M453" s="1" t="s">
        <v>3850</v>
      </c>
      <c r="N453" s="1" t="s">
        <v>3851</v>
      </c>
      <c r="O453" s="1" t="s">
        <v>3852</v>
      </c>
    </row>
    <row r="454" s="1" customFormat="1" spans="1:15">
      <c r="A454" s="1" t="s">
        <v>15</v>
      </c>
      <c r="B454" s="1" t="s">
        <v>3844</v>
      </c>
      <c r="C454" s="1" t="s">
        <v>27</v>
      </c>
      <c r="D454" s="1" t="s">
        <v>3819</v>
      </c>
      <c r="F454" s="1" t="s">
        <v>2436</v>
      </c>
      <c r="G454" s="1" t="s">
        <v>3845</v>
      </c>
      <c r="I454" s="1" t="s">
        <v>3853</v>
      </c>
      <c r="J454" s="1" t="s">
        <v>3847</v>
      </c>
      <c r="K454" s="1" t="s">
        <v>3854</v>
      </c>
      <c r="L454" s="1" t="s">
        <v>3855</v>
      </c>
      <c r="M454" s="1" t="s">
        <v>3856</v>
      </c>
      <c r="N454" s="1" t="s">
        <v>3857</v>
      </c>
      <c r="O454" s="1" t="s">
        <v>3858</v>
      </c>
    </row>
    <row r="455" s="1" customFormat="1" spans="1:15">
      <c r="A455" s="1" t="s">
        <v>15</v>
      </c>
      <c r="B455" s="1" t="s">
        <v>3859</v>
      </c>
      <c r="C455" s="1" t="s">
        <v>45</v>
      </c>
      <c r="D455" s="1" t="s">
        <v>3819</v>
      </c>
      <c r="F455" s="1" t="s">
        <v>3860</v>
      </c>
      <c r="G455" s="1" t="s">
        <v>692</v>
      </c>
      <c r="I455" s="1" t="s">
        <v>3861</v>
      </c>
      <c r="J455" s="1" t="s">
        <v>3862</v>
      </c>
      <c r="K455" s="1" t="s">
        <v>3863</v>
      </c>
      <c r="L455" s="1" t="s">
        <v>3864</v>
      </c>
      <c r="M455" s="1" t="s">
        <v>3865</v>
      </c>
      <c r="N455" s="1" t="s">
        <v>3866</v>
      </c>
      <c r="O455" s="1" t="s">
        <v>3867</v>
      </c>
    </row>
    <row r="456" s="1" customFormat="1" spans="1:15">
      <c r="A456" s="1" t="s">
        <v>15</v>
      </c>
      <c r="B456" s="1" t="s">
        <v>3868</v>
      </c>
      <c r="C456" s="1" t="s">
        <v>45</v>
      </c>
      <c r="F456" s="1" t="s">
        <v>3869</v>
      </c>
      <c r="G456" s="1" t="s">
        <v>47</v>
      </c>
      <c r="I456" s="1" t="s">
        <v>3870</v>
      </c>
      <c r="J456" s="1" t="s">
        <v>3871</v>
      </c>
      <c r="K456" s="1" t="s">
        <v>3872</v>
      </c>
      <c r="L456" s="1" t="s">
        <v>3873</v>
      </c>
      <c r="M456" s="1" t="s">
        <v>3874</v>
      </c>
      <c r="N456" s="1" t="s">
        <v>3875</v>
      </c>
      <c r="O456" s="1" t="s">
        <v>3876</v>
      </c>
    </row>
    <row r="457" s="1" customFormat="1" spans="1:15">
      <c r="A457" s="1" t="s">
        <v>15</v>
      </c>
      <c r="B457" s="1" t="s">
        <v>3877</v>
      </c>
      <c r="C457" s="1" t="s">
        <v>45</v>
      </c>
      <c r="D457" s="1" t="s">
        <v>3819</v>
      </c>
      <c r="F457" s="1" t="s">
        <v>3878</v>
      </c>
      <c r="G457" s="1" t="s">
        <v>35</v>
      </c>
      <c r="I457" s="1" t="s">
        <v>3879</v>
      </c>
      <c r="J457" s="1" t="s">
        <v>3880</v>
      </c>
      <c r="K457" s="1" t="s">
        <v>3881</v>
      </c>
      <c r="L457" s="1" t="s">
        <v>3882</v>
      </c>
      <c r="M457" s="1" t="s">
        <v>3883</v>
      </c>
      <c r="N457" s="1" t="s">
        <v>3884</v>
      </c>
      <c r="O457" s="1" t="s">
        <v>3885</v>
      </c>
    </row>
    <row r="458" s="1" customFormat="1" spans="1:15">
      <c r="A458" s="1" t="s">
        <v>15</v>
      </c>
      <c r="B458" s="1" t="s">
        <v>3886</v>
      </c>
      <c r="C458" s="1" t="s">
        <v>17</v>
      </c>
      <c r="D458" s="1" t="s">
        <v>3819</v>
      </c>
      <c r="F458" s="1" t="s">
        <v>3887</v>
      </c>
      <c r="G458" s="1" t="s">
        <v>1978</v>
      </c>
      <c r="I458" s="1" t="s">
        <v>3888</v>
      </c>
      <c r="J458" s="1" t="s">
        <v>3889</v>
      </c>
      <c r="K458" s="1" t="s">
        <v>3890</v>
      </c>
      <c r="L458" s="1" t="s">
        <v>3891</v>
      </c>
      <c r="M458" s="1" t="s">
        <v>3892</v>
      </c>
      <c r="N458" s="1" t="s">
        <v>3893</v>
      </c>
      <c r="O458" s="1" t="s">
        <v>3894</v>
      </c>
    </row>
    <row r="459" s="1" customFormat="1" spans="1:15">
      <c r="A459" s="1" t="s">
        <v>15</v>
      </c>
      <c r="B459" s="1" t="s">
        <v>3895</v>
      </c>
      <c r="C459" s="1" t="s">
        <v>17</v>
      </c>
      <c r="D459" s="1" t="s">
        <v>3819</v>
      </c>
      <c r="F459" s="1" t="s">
        <v>3535</v>
      </c>
      <c r="I459" s="1" t="s">
        <v>3896</v>
      </c>
      <c r="J459" s="1" t="s">
        <v>3897</v>
      </c>
      <c r="K459" s="1" t="s">
        <v>3898</v>
      </c>
      <c r="L459" s="1" t="s">
        <v>3899</v>
      </c>
      <c r="M459" s="1" t="s">
        <v>3900</v>
      </c>
      <c r="N459" s="1" t="s">
        <v>3901</v>
      </c>
      <c r="O459" s="1" t="s">
        <v>3902</v>
      </c>
    </row>
    <row r="460" s="1" customFormat="1" spans="1:15">
      <c r="A460" s="1" t="s">
        <v>15</v>
      </c>
      <c r="B460" s="1" t="s">
        <v>3903</v>
      </c>
      <c r="C460" s="1" t="s">
        <v>45</v>
      </c>
      <c r="F460" s="1" t="s">
        <v>3904</v>
      </c>
      <c r="G460" s="1" t="e">
        <f>-ial</f>
        <v>#NAME?</v>
      </c>
      <c r="I460" s="1" t="s">
        <v>3905</v>
      </c>
      <c r="J460" s="1" t="s">
        <v>3906</v>
      </c>
      <c r="K460" s="1" t="s">
        <v>3907</v>
      </c>
      <c r="L460" s="1" t="s">
        <v>3908</v>
      </c>
      <c r="M460" s="1" t="s">
        <v>3909</v>
      </c>
      <c r="N460" s="1" t="s">
        <v>3910</v>
      </c>
      <c r="O460" s="1" t="s">
        <v>3911</v>
      </c>
    </row>
    <row r="461" s="1" customFormat="1" spans="1:15">
      <c r="A461" s="1" t="s">
        <v>15</v>
      </c>
      <c r="B461" s="1" t="s">
        <v>3903</v>
      </c>
      <c r="C461" s="1" t="s">
        <v>27</v>
      </c>
      <c r="F461" s="1" t="s">
        <v>3904</v>
      </c>
      <c r="G461" s="1" t="e">
        <f>-ial</f>
        <v>#NAME?</v>
      </c>
      <c r="I461" s="1" t="s">
        <v>3912</v>
      </c>
      <c r="J461" s="1" t="s">
        <v>3913</v>
      </c>
      <c r="K461" s="1" t="s">
        <v>3907</v>
      </c>
      <c r="L461" s="1" t="s">
        <v>3914</v>
      </c>
      <c r="M461" s="1" t="s">
        <v>3915</v>
      </c>
      <c r="N461" s="1" t="s">
        <v>3916</v>
      </c>
      <c r="O461" s="1" t="s">
        <v>3917</v>
      </c>
    </row>
    <row r="462" s="1" customFormat="1" spans="1:15">
      <c r="A462" s="1" t="s">
        <v>15</v>
      </c>
      <c r="B462" s="1" t="s">
        <v>3918</v>
      </c>
      <c r="C462" s="1" t="s">
        <v>17</v>
      </c>
      <c r="D462" s="1" t="s">
        <v>3819</v>
      </c>
      <c r="F462" s="1" t="s">
        <v>3919</v>
      </c>
      <c r="G462" s="1" t="e">
        <f>-ate</f>
        <v>#NAME?</v>
      </c>
      <c r="I462" s="1" t="s">
        <v>3920</v>
      </c>
      <c r="J462" s="1" t="s">
        <v>3921</v>
      </c>
      <c r="K462" s="1" t="s">
        <v>3922</v>
      </c>
      <c r="L462" s="1" t="s">
        <v>3923</v>
      </c>
      <c r="M462" s="1" t="s">
        <v>3924</v>
      </c>
      <c r="N462" s="1" t="s">
        <v>3925</v>
      </c>
      <c r="O462" s="1" t="s">
        <v>3926</v>
      </c>
    </row>
    <row r="463" s="1" customFormat="1" spans="1:15">
      <c r="A463" s="1" t="s">
        <v>15</v>
      </c>
      <c r="B463" s="1" t="s">
        <v>3927</v>
      </c>
      <c r="C463" s="1" t="s">
        <v>27</v>
      </c>
      <c r="D463" s="1" t="s">
        <v>3819</v>
      </c>
      <c r="F463" s="1" t="s">
        <v>3928</v>
      </c>
      <c r="I463" s="1" t="s">
        <v>3929</v>
      </c>
      <c r="J463" s="1" t="s">
        <v>3930</v>
      </c>
      <c r="K463" s="1" t="s">
        <v>3931</v>
      </c>
      <c r="L463" s="1" t="s">
        <v>3932</v>
      </c>
      <c r="M463" s="1" t="s">
        <v>3933</v>
      </c>
      <c r="N463" s="1" t="s">
        <v>3934</v>
      </c>
      <c r="O463" s="1" t="s">
        <v>3935</v>
      </c>
    </row>
    <row r="464" s="1" customFormat="1" spans="1:15">
      <c r="A464" s="1" t="s">
        <v>15</v>
      </c>
      <c r="B464" s="1" t="s">
        <v>3927</v>
      </c>
      <c r="C464" s="1" t="s">
        <v>17</v>
      </c>
      <c r="D464" s="1" t="s">
        <v>3819</v>
      </c>
      <c r="F464" s="1" t="s">
        <v>3928</v>
      </c>
      <c r="I464" s="1" t="s">
        <v>3936</v>
      </c>
      <c r="J464" s="1" t="s">
        <v>3937</v>
      </c>
      <c r="K464" s="1" t="s">
        <v>3931</v>
      </c>
      <c r="L464" s="1" t="s">
        <v>3938</v>
      </c>
      <c r="M464" s="1" t="s">
        <v>3939</v>
      </c>
      <c r="N464" s="1" t="s">
        <v>3940</v>
      </c>
      <c r="O464" s="1" t="s">
        <v>3941</v>
      </c>
    </row>
    <row r="465" s="1" customFormat="1" spans="1:15">
      <c r="A465" s="1" t="s">
        <v>15</v>
      </c>
      <c r="B465" s="1" t="s">
        <v>3942</v>
      </c>
      <c r="C465" s="1" t="s">
        <v>17</v>
      </c>
      <c r="D465" s="1" t="s">
        <v>3819</v>
      </c>
      <c r="F465" s="1" t="s">
        <v>965</v>
      </c>
      <c r="I465" s="1" t="s">
        <v>3943</v>
      </c>
      <c r="J465" s="1" t="s">
        <v>3944</v>
      </c>
      <c r="K465" s="1" t="s">
        <v>3945</v>
      </c>
      <c r="L465" s="1" t="s">
        <v>3946</v>
      </c>
      <c r="M465" s="1" t="s">
        <v>3947</v>
      </c>
      <c r="N465" s="1" t="s">
        <v>3948</v>
      </c>
      <c r="O465" s="1" t="s">
        <v>3949</v>
      </c>
    </row>
    <row r="466" s="1" customFormat="1" spans="1:15">
      <c r="A466" s="1" t="s">
        <v>15</v>
      </c>
      <c r="B466" s="1" t="s">
        <v>3950</v>
      </c>
      <c r="C466" s="1" t="s">
        <v>17</v>
      </c>
      <c r="D466" s="1" t="s">
        <v>3819</v>
      </c>
      <c r="F466" s="1" t="s">
        <v>946</v>
      </c>
      <c r="I466" s="1" t="s">
        <v>3951</v>
      </c>
      <c r="J466" s="1" t="s">
        <v>3952</v>
      </c>
      <c r="K466" s="1" t="s">
        <v>3953</v>
      </c>
      <c r="L466" s="1" t="s">
        <v>3954</v>
      </c>
      <c r="M466" s="1" t="s">
        <v>3955</v>
      </c>
      <c r="N466" s="1" t="s">
        <v>3956</v>
      </c>
      <c r="O466" s="1" t="s">
        <v>3957</v>
      </c>
    </row>
    <row r="467" s="1" customFormat="1" spans="1:15">
      <c r="A467" s="1" t="s">
        <v>15</v>
      </c>
      <c r="B467" s="1" t="s">
        <v>3958</v>
      </c>
      <c r="C467" s="1" t="s">
        <v>17</v>
      </c>
      <c r="D467" s="1" t="s">
        <v>3819</v>
      </c>
      <c r="F467" s="1" t="s">
        <v>3959</v>
      </c>
      <c r="I467" s="1" t="s">
        <v>3960</v>
      </c>
      <c r="J467" s="1" t="s">
        <v>3961</v>
      </c>
      <c r="K467" s="1" t="s">
        <v>3962</v>
      </c>
      <c r="L467" s="1" t="s">
        <v>3963</v>
      </c>
      <c r="M467" s="1" t="s">
        <v>3964</v>
      </c>
      <c r="N467" s="1" t="s">
        <v>3965</v>
      </c>
      <c r="O467" s="1" t="s">
        <v>3966</v>
      </c>
    </row>
    <row r="468" s="1" customFormat="1" spans="1:15">
      <c r="A468" s="1" t="s">
        <v>15</v>
      </c>
      <c r="B468" s="1" t="s">
        <v>3967</v>
      </c>
      <c r="C468" s="1" t="s">
        <v>27</v>
      </c>
      <c r="D468" s="1" t="s">
        <v>3819</v>
      </c>
      <c r="F468" s="1" t="s">
        <v>2139</v>
      </c>
      <c r="G468" s="1" t="e">
        <f>-ce</f>
        <v>#NAME?</v>
      </c>
      <c r="I468" s="1" t="s">
        <v>3968</v>
      </c>
      <c r="J468" s="1" t="s">
        <v>3969</v>
      </c>
      <c r="K468" s="1" t="s">
        <v>3970</v>
      </c>
      <c r="L468" s="1" t="s">
        <v>3971</v>
      </c>
      <c r="M468" s="1" t="s">
        <v>3972</v>
      </c>
      <c r="N468" s="1" t="s">
        <v>3973</v>
      </c>
      <c r="O468" s="1" t="s">
        <v>3974</v>
      </c>
    </row>
    <row r="469" s="1" customFormat="1" spans="1:15">
      <c r="A469" s="1" t="s">
        <v>15</v>
      </c>
      <c r="B469" s="1" t="s">
        <v>3975</v>
      </c>
      <c r="C469" s="1" t="s">
        <v>17</v>
      </c>
      <c r="D469" s="1" t="s">
        <v>3819</v>
      </c>
      <c r="F469" s="1" t="s">
        <v>3976</v>
      </c>
      <c r="G469" s="1" t="e">
        <f>-ute</f>
        <v>#NAME?</v>
      </c>
      <c r="I469" s="1" t="s">
        <v>3977</v>
      </c>
      <c r="J469" s="1" t="s">
        <v>3978</v>
      </c>
      <c r="K469" s="1" t="s">
        <v>3979</v>
      </c>
      <c r="L469" s="1" t="s">
        <v>3980</v>
      </c>
      <c r="M469" s="1" t="s">
        <v>3981</v>
      </c>
      <c r="N469" s="1" t="s">
        <v>3982</v>
      </c>
      <c r="O469" s="1" t="s">
        <v>3983</v>
      </c>
    </row>
    <row r="470" s="1" customFormat="1" spans="1:15">
      <c r="A470" s="1" t="s">
        <v>15</v>
      </c>
      <c r="B470" s="1" t="s">
        <v>3984</v>
      </c>
      <c r="C470" s="1" t="s">
        <v>17</v>
      </c>
      <c r="D470" s="1" t="s">
        <v>3819</v>
      </c>
      <c r="F470" s="1" t="s">
        <v>2157</v>
      </c>
      <c r="I470" s="1" t="s">
        <v>3985</v>
      </c>
      <c r="J470" s="1" t="s">
        <v>3986</v>
      </c>
      <c r="K470" s="1" t="s">
        <v>3987</v>
      </c>
      <c r="L470" s="1" t="s">
        <v>3988</v>
      </c>
      <c r="M470" s="1" t="s">
        <v>3989</v>
      </c>
      <c r="N470" s="1" t="s">
        <v>3990</v>
      </c>
      <c r="O470" s="1" t="s">
        <v>3991</v>
      </c>
    </row>
    <row r="471" s="1" customFormat="1" spans="1:15">
      <c r="A471" s="1" t="s">
        <v>15</v>
      </c>
      <c r="B471" s="1" t="s">
        <v>3992</v>
      </c>
      <c r="C471" s="1" t="s">
        <v>27</v>
      </c>
      <c r="D471" s="1" t="s">
        <v>3819</v>
      </c>
      <c r="F471" s="1" t="s">
        <v>3993</v>
      </c>
      <c r="G471" s="1" t="e">
        <f>-ment</f>
        <v>#NAME?</v>
      </c>
      <c r="I471" s="1" t="s">
        <v>3994</v>
      </c>
      <c r="J471" s="1" t="s">
        <v>3995</v>
      </c>
      <c r="K471" s="1" t="s">
        <v>3996</v>
      </c>
      <c r="L471" s="1" t="s">
        <v>3997</v>
      </c>
      <c r="M471" s="1" t="s">
        <v>3998</v>
      </c>
      <c r="N471" s="1" t="s">
        <v>3999</v>
      </c>
      <c r="O471" s="1" t="s">
        <v>4000</v>
      </c>
    </row>
    <row r="472" s="1" customFormat="1" spans="1:15">
      <c r="A472" s="1" t="s">
        <v>15</v>
      </c>
      <c r="B472" s="1" t="s">
        <v>4001</v>
      </c>
      <c r="C472" s="1" t="s">
        <v>27</v>
      </c>
      <c r="D472" s="1" t="s">
        <v>3819</v>
      </c>
      <c r="F472" s="1" t="s">
        <v>3055</v>
      </c>
      <c r="G472" s="1" t="s">
        <v>743</v>
      </c>
      <c r="I472" s="1" t="s">
        <v>4002</v>
      </c>
      <c r="J472" s="1" t="s">
        <v>4003</v>
      </c>
      <c r="K472" s="1" t="s">
        <v>4004</v>
      </c>
      <c r="L472" s="1" t="s">
        <v>4005</v>
      </c>
      <c r="M472" s="1" t="s">
        <v>4006</v>
      </c>
      <c r="N472" s="1" t="s">
        <v>4007</v>
      </c>
      <c r="O472" s="1" t="s">
        <v>4008</v>
      </c>
    </row>
    <row r="473" s="1" customFormat="1" spans="1:15">
      <c r="A473" s="1" t="s">
        <v>15</v>
      </c>
      <c r="B473" s="1" t="s">
        <v>4009</v>
      </c>
      <c r="C473" s="1" t="s">
        <v>45</v>
      </c>
      <c r="D473" s="1" t="s">
        <v>4010</v>
      </c>
      <c r="F473" s="1" t="s">
        <v>2947</v>
      </c>
      <c r="G473" s="1" t="s">
        <v>692</v>
      </c>
      <c r="I473" s="1" t="s">
        <v>4011</v>
      </c>
      <c r="J473" s="1" t="s">
        <v>4012</v>
      </c>
      <c r="K473" s="1" t="s">
        <v>4013</v>
      </c>
      <c r="L473" s="1" t="s">
        <v>4014</v>
      </c>
      <c r="M473" s="1" t="s">
        <v>4015</v>
      </c>
      <c r="N473" s="1" t="s">
        <v>4016</v>
      </c>
      <c r="O473" s="1" t="s">
        <v>4017</v>
      </c>
    </row>
    <row r="474" s="1" customFormat="1" spans="1:15">
      <c r="A474" s="1" t="s">
        <v>15</v>
      </c>
      <c r="B474" s="1" t="s">
        <v>4009</v>
      </c>
      <c r="C474" s="1" t="s">
        <v>27</v>
      </c>
      <c r="D474" s="1" t="s">
        <v>4010</v>
      </c>
      <c r="F474" s="1" t="s">
        <v>2947</v>
      </c>
      <c r="G474" s="1" t="s">
        <v>692</v>
      </c>
      <c r="I474" s="1" t="s">
        <v>4018</v>
      </c>
      <c r="J474" s="1" t="s">
        <v>4019</v>
      </c>
      <c r="K474" s="1" t="s">
        <v>4013</v>
      </c>
      <c r="L474" s="1" t="s">
        <v>4020</v>
      </c>
      <c r="M474" s="1" t="s">
        <v>4021</v>
      </c>
      <c r="N474" s="1" t="s">
        <v>4022</v>
      </c>
      <c r="O474" s="1" t="s">
        <v>4023</v>
      </c>
    </row>
    <row r="475" s="1" customFormat="1" spans="1:15">
      <c r="A475" s="1" t="s">
        <v>15</v>
      </c>
      <c r="B475" s="1" t="s">
        <v>4024</v>
      </c>
      <c r="C475" s="1" t="s">
        <v>45</v>
      </c>
      <c r="D475" s="1" t="s">
        <v>4010</v>
      </c>
      <c r="F475" s="1" t="s">
        <v>4025</v>
      </c>
      <c r="G475" s="1" t="s">
        <v>190</v>
      </c>
      <c r="I475" s="1" t="s">
        <v>4026</v>
      </c>
      <c r="J475" s="1" t="s">
        <v>4027</v>
      </c>
      <c r="K475" s="1" t="s">
        <v>4028</v>
      </c>
      <c r="L475" s="1" t="s">
        <v>4029</v>
      </c>
      <c r="M475" s="1" t="s">
        <v>4030</v>
      </c>
      <c r="N475" s="1" t="s">
        <v>4031</v>
      </c>
      <c r="O475" s="1" t="s">
        <v>4032</v>
      </c>
    </row>
    <row r="476" s="1" customFormat="1" spans="1:15">
      <c r="A476" s="1" t="s">
        <v>15</v>
      </c>
      <c r="B476" s="1" t="s">
        <v>4033</v>
      </c>
      <c r="C476" s="1" t="s">
        <v>17</v>
      </c>
      <c r="D476" s="1" t="s">
        <v>3819</v>
      </c>
      <c r="F476" s="1" t="s">
        <v>1081</v>
      </c>
      <c r="I476" s="1" t="s">
        <v>4034</v>
      </c>
      <c r="J476" s="1" t="s">
        <v>4035</v>
      </c>
      <c r="K476" s="1" t="s">
        <v>4036</v>
      </c>
      <c r="L476" s="1" t="s">
        <v>4037</v>
      </c>
      <c r="M476" s="1" t="s">
        <v>4038</v>
      </c>
      <c r="N476" s="1" t="s">
        <v>4039</v>
      </c>
      <c r="O476" s="1" t="s">
        <v>4040</v>
      </c>
    </row>
    <row r="477" s="1" customFormat="1" spans="1:15">
      <c r="A477" s="1" t="s">
        <v>15</v>
      </c>
      <c r="B477" s="1" t="s">
        <v>4041</v>
      </c>
      <c r="C477" s="1" t="s">
        <v>45</v>
      </c>
      <c r="D477" s="1" t="s">
        <v>3819</v>
      </c>
      <c r="F477" s="1" t="s">
        <v>4042</v>
      </c>
      <c r="G477" s="1" t="s">
        <v>866</v>
      </c>
      <c r="I477" s="1" t="s">
        <v>4043</v>
      </c>
      <c r="J477" s="1" t="s">
        <v>4044</v>
      </c>
      <c r="K477" s="1" t="s">
        <v>4045</v>
      </c>
      <c r="L477" s="1" t="s">
        <v>4046</v>
      </c>
      <c r="M477" s="1" t="s">
        <v>4047</v>
      </c>
      <c r="N477" s="1" t="s">
        <v>4048</v>
      </c>
      <c r="O477" s="1" t="s">
        <v>4049</v>
      </c>
    </row>
    <row r="478" s="1" customFormat="1" spans="1:15">
      <c r="A478" s="1" t="s">
        <v>15</v>
      </c>
      <c r="B478" s="1" t="s">
        <v>4050</v>
      </c>
      <c r="C478" s="1" t="s">
        <v>17</v>
      </c>
      <c r="D478" s="1" t="s">
        <v>4051</v>
      </c>
      <c r="F478" s="1" t="s">
        <v>3183</v>
      </c>
      <c r="I478" s="1" t="s">
        <v>4052</v>
      </c>
      <c r="J478" s="1" t="s">
        <v>4053</v>
      </c>
      <c r="K478" s="1" t="s">
        <v>4054</v>
      </c>
      <c r="L478" s="1" t="s">
        <v>4055</v>
      </c>
      <c r="M478" s="1" t="s">
        <v>4056</v>
      </c>
      <c r="N478" s="1" t="s">
        <v>4057</v>
      </c>
      <c r="O478" s="1" t="s">
        <v>4058</v>
      </c>
    </row>
    <row r="479" s="1" customFormat="1" spans="1:15">
      <c r="A479" s="1" t="s">
        <v>15</v>
      </c>
      <c r="B479" s="1" t="s">
        <v>4059</v>
      </c>
      <c r="C479" s="1" t="s">
        <v>45</v>
      </c>
      <c r="D479" s="1" t="s">
        <v>3819</v>
      </c>
      <c r="F479" s="1" t="s">
        <v>3398</v>
      </c>
      <c r="G479" s="1" t="s">
        <v>47</v>
      </c>
      <c r="I479" s="1" t="s">
        <v>4060</v>
      </c>
      <c r="J479" s="1" t="s">
        <v>4061</v>
      </c>
      <c r="K479" s="1" t="s">
        <v>4062</v>
      </c>
      <c r="L479" s="1" t="s">
        <v>4063</v>
      </c>
      <c r="M479" s="1" t="s">
        <v>4064</v>
      </c>
      <c r="N479" s="1" t="s">
        <v>4065</v>
      </c>
      <c r="O479" s="1" t="s">
        <v>4066</v>
      </c>
    </row>
    <row r="480" s="1" customFormat="1" spans="1:15">
      <c r="A480" s="1" t="s">
        <v>15</v>
      </c>
      <c r="B480" s="1" t="s">
        <v>4067</v>
      </c>
      <c r="C480" s="1" t="s">
        <v>17</v>
      </c>
      <c r="D480" s="1" t="s">
        <v>4051</v>
      </c>
      <c r="F480" s="1" t="s">
        <v>4068</v>
      </c>
      <c r="I480" s="1" t="s">
        <v>4069</v>
      </c>
      <c r="J480" s="1" t="s">
        <v>4070</v>
      </c>
      <c r="K480" s="1" t="s">
        <v>4071</v>
      </c>
      <c r="L480" s="1" t="s">
        <v>4072</v>
      </c>
      <c r="M480" s="1" t="s">
        <v>4073</v>
      </c>
      <c r="N480" s="1" t="s">
        <v>4074</v>
      </c>
      <c r="O480" s="1" t="s">
        <v>4075</v>
      </c>
    </row>
    <row r="481" s="1" customFormat="1" spans="1:15">
      <c r="A481" s="1" t="s">
        <v>15</v>
      </c>
      <c r="B481" s="1" t="s">
        <v>4076</v>
      </c>
      <c r="C481" s="1" t="s">
        <v>17</v>
      </c>
      <c r="D481" s="1" t="s">
        <v>4051</v>
      </c>
      <c r="F481" s="1" t="s">
        <v>2338</v>
      </c>
      <c r="I481" s="1" t="s">
        <v>4077</v>
      </c>
      <c r="J481" s="1" t="s">
        <v>4078</v>
      </c>
      <c r="K481" s="1" t="s">
        <v>4079</v>
      </c>
      <c r="L481" s="1" t="s">
        <v>4080</v>
      </c>
      <c r="M481" s="1" t="s">
        <v>4081</v>
      </c>
      <c r="N481" s="1" t="s">
        <v>4082</v>
      </c>
      <c r="O481" s="1" t="s">
        <v>4083</v>
      </c>
    </row>
    <row r="482" s="1" customFormat="1" spans="1:15">
      <c r="A482" s="1" t="s">
        <v>15</v>
      </c>
      <c r="B482" s="1" t="s">
        <v>4084</v>
      </c>
      <c r="C482" s="1" t="s">
        <v>27</v>
      </c>
      <c r="D482" s="1" t="s">
        <v>4051</v>
      </c>
      <c r="F482" s="1" t="s">
        <v>3108</v>
      </c>
      <c r="I482" s="1" t="s">
        <v>4085</v>
      </c>
      <c r="J482" s="1" t="s">
        <v>4086</v>
      </c>
      <c r="K482" s="1" t="s">
        <v>4087</v>
      </c>
      <c r="L482" s="1" t="s">
        <v>4088</v>
      </c>
      <c r="M482" s="1" t="s">
        <v>4089</v>
      </c>
      <c r="N482" s="1" t="s">
        <v>4090</v>
      </c>
      <c r="O482" s="1" t="s">
        <v>4091</v>
      </c>
    </row>
    <row r="483" s="1" customFormat="1" spans="1:15">
      <c r="A483" s="1" t="s">
        <v>15</v>
      </c>
      <c r="B483" s="1" t="s">
        <v>4092</v>
      </c>
      <c r="C483" s="1" t="s">
        <v>17</v>
      </c>
      <c r="D483" s="1" t="s">
        <v>4051</v>
      </c>
      <c r="F483" s="1" t="s">
        <v>4093</v>
      </c>
      <c r="I483" s="1" t="s">
        <v>4094</v>
      </c>
      <c r="J483" s="1" t="s">
        <v>4095</v>
      </c>
      <c r="K483" s="1" t="s">
        <v>4096</v>
      </c>
      <c r="L483" s="1" t="s">
        <v>4097</v>
      </c>
      <c r="M483" s="1" t="s">
        <v>4098</v>
      </c>
      <c r="N483" s="1" t="s">
        <v>4099</v>
      </c>
      <c r="O483" s="1" t="s">
        <v>4100</v>
      </c>
    </row>
    <row r="484" s="1" customFormat="1" spans="1:15">
      <c r="A484" s="1" t="s">
        <v>15</v>
      </c>
      <c r="B484" s="1" t="s">
        <v>4092</v>
      </c>
      <c r="C484" s="1" t="s">
        <v>27</v>
      </c>
      <c r="D484" s="1" t="s">
        <v>4051</v>
      </c>
      <c r="F484" s="1" t="s">
        <v>4093</v>
      </c>
      <c r="I484" s="1" t="s">
        <v>4101</v>
      </c>
      <c r="J484" s="1" t="s">
        <v>4095</v>
      </c>
      <c r="K484" s="1" t="s">
        <v>4096</v>
      </c>
      <c r="L484" s="1" t="s">
        <v>4102</v>
      </c>
      <c r="M484" s="1" t="s">
        <v>4103</v>
      </c>
      <c r="N484" s="1" t="s">
        <v>4104</v>
      </c>
      <c r="O484" s="1" t="s">
        <v>4105</v>
      </c>
    </row>
    <row r="485" s="1" customFormat="1" spans="1:15">
      <c r="A485" s="1" t="s">
        <v>15</v>
      </c>
      <c r="B485" s="1" t="s">
        <v>4106</v>
      </c>
      <c r="C485" s="1" t="s">
        <v>45</v>
      </c>
      <c r="D485" s="1" t="s">
        <v>4107</v>
      </c>
      <c r="F485" s="1" t="s">
        <v>4108</v>
      </c>
      <c r="I485" s="1" t="s">
        <v>4109</v>
      </c>
      <c r="J485" s="1" t="s">
        <v>4110</v>
      </c>
      <c r="K485" s="1" t="s">
        <v>4111</v>
      </c>
      <c r="L485" s="1" t="s">
        <v>4112</v>
      </c>
      <c r="M485" s="1" t="s">
        <v>4113</v>
      </c>
      <c r="N485" s="1" t="s">
        <v>4114</v>
      </c>
      <c r="O485" s="1" t="s">
        <v>4115</v>
      </c>
    </row>
    <row r="486" s="1" customFormat="1" spans="1:15">
      <c r="A486" s="1" t="s">
        <v>15</v>
      </c>
      <c r="B486" s="1" t="s">
        <v>4116</v>
      </c>
      <c r="C486" s="1" t="s">
        <v>17</v>
      </c>
      <c r="D486" s="1" t="s">
        <v>3819</v>
      </c>
      <c r="F486" s="1" t="s">
        <v>4117</v>
      </c>
      <c r="I486" s="1" t="s">
        <v>4118</v>
      </c>
      <c r="J486" s="1" t="s">
        <v>4119</v>
      </c>
      <c r="K486" s="1" t="s">
        <v>4120</v>
      </c>
      <c r="L486" s="1" t="s">
        <v>4121</v>
      </c>
      <c r="M486" s="1" t="s">
        <v>4122</v>
      </c>
      <c r="N486" s="1" t="s">
        <v>4123</v>
      </c>
      <c r="O486" s="1" t="s">
        <v>4124</v>
      </c>
    </row>
    <row r="487" s="1" customFormat="1" spans="1:15">
      <c r="A487" s="1" t="s">
        <v>15</v>
      </c>
      <c r="B487" s="1" t="s">
        <v>4125</v>
      </c>
      <c r="C487" s="1" t="s">
        <v>17</v>
      </c>
      <c r="D487" s="1" t="s">
        <v>3819</v>
      </c>
      <c r="F487" s="1" t="s">
        <v>4126</v>
      </c>
      <c r="G487" s="1" t="s">
        <v>324</v>
      </c>
      <c r="I487" s="1" t="s">
        <v>4127</v>
      </c>
      <c r="J487" s="1" t="s">
        <v>4128</v>
      </c>
      <c r="K487" s="1" t="s">
        <v>4129</v>
      </c>
      <c r="L487" s="1" t="s">
        <v>4130</v>
      </c>
      <c r="M487" s="1" t="s">
        <v>4131</v>
      </c>
      <c r="N487" s="1" t="s">
        <v>4132</v>
      </c>
      <c r="O487" s="1" t="s">
        <v>4133</v>
      </c>
    </row>
    <row r="488" s="1" customFormat="1" spans="1:15">
      <c r="A488" s="1" t="s">
        <v>15</v>
      </c>
      <c r="B488" s="1" t="s">
        <v>4134</v>
      </c>
      <c r="C488" s="1" t="s">
        <v>17</v>
      </c>
      <c r="D488" s="1" t="s">
        <v>3819</v>
      </c>
      <c r="F488" s="1" t="s">
        <v>4135</v>
      </c>
      <c r="I488" s="1" t="s">
        <v>4136</v>
      </c>
      <c r="J488" s="1" t="s">
        <v>4137</v>
      </c>
      <c r="K488" s="1" t="s">
        <v>4138</v>
      </c>
      <c r="L488" s="1" t="s">
        <v>4139</v>
      </c>
      <c r="M488" s="1" t="s">
        <v>4140</v>
      </c>
      <c r="N488" s="1" t="s">
        <v>4141</v>
      </c>
      <c r="O488" s="1" t="s">
        <v>4142</v>
      </c>
    </row>
    <row r="489" s="1" customFormat="1" spans="1:15">
      <c r="A489" s="1" t="s">
        <v>15</v>
      </c>
      <c r="B489" s="1" t="s">
        <v>4143</v>
      </c>
      <c r="C489" s="1" t="s">
        <v>17</v>
      </c>
      <c r="F489" s="1" t="s">
        <v>1245</v>
      </c>
      <c r="G489" s="1" t="s">
        <v>324</v>
      </c>
      <c r="I489" s="1" t="s">
        <v>4144</v>
      </c>
      <c r="J489" s="1" t="s">
        <v>4145</v>
      </c>
      <c r="K489" s="1" t="s">
        <v>4146</v>
      </c>
      <c r="L489" s="1" t="s">
        <v>4147</v>
      </c>
      <c r="M489" s="1" t="s">
        <v>4148</v>
      </c>
      <c r="N489" s="1" t="s">
        <v>4149</v>
      </c>
      <c r="O489" s="1" t="s">
        <v>4150</v>
      </c>
    </row>
    <row r="490" s="1" customFormat="1" spans="1:15">
      <c r="A490" s="1" t="s">
        <v>15</v>
      </c>
      <c r="B490" s="1" t="s">
        <v>4151</v>
      </c>
      <c r="C490" s="1" t="s">
        <v>27</v>
      </c>
      <c r="J490" s="1" t="s">
        <v>4152</v>
      </c>
      <c r="K490" s="1" t="s">
        <v>4153</v>
      </c>
      <c r="L490" s="1" t="s">
        <v>4154</v>
      </c>
      <c r="M490" s="1" t="s">
        <v>4155</v>
      </c>
      <c r="N490" s="1" t="s">
        <v>4156</v>
      </c>
      <c r="O490" s="1" t="s">
        <v>4157</v>
      </c>
    </row>
    <row r="491" s="1" customFormat="1" spans="1:15">
      <c r="A491" s="1" t="s">
        <v>15</v>
      </c>
      <c r="B491" s="1" t="s">
        <v>4151</v>
      </c>
      <c r="C491" s="1" t="s">
        <v>17</v>
      </c>
      <c r="J491" s="1" t="s">
        <v>4158</v>
      </c>
      <c r="K491" s="1" t="s">
        <v>4153</v>
      </c>
      <c r="L491" s="1" t="s">
        <v>4159</v>
      </c>
      <c r="M491" s="1" t="s">
        <v>4160</v>
      </c>
      <c r="N491" s="1" t="s">
        <v>4161</v>
      </c>
      <c r="O491" s="1" t="s">
        <v>4162</v>
      </c>
    </row>
    <row r="492" s="1" customFormat="1" spans="1:15">
      <c r="A492" s="1" t="s">
        <v>15</v>
      </c>
      <c r="B492" s="1" t="s">
        <v>4163</v>
      </c>
      <c r="C492" s="1" t="s">
        <v>27</v>
      </c>
      <c r="F492" s="1" t="s">
        <v>4164</v>
      </c>
      <c r="G492" s="1" t="s">
        <v>47</v>
      </c>
      <c r="I492" s="1" t="s">
        <v>4165</v>
      </c>
      <c r="J492" s="1" t="s">
        <v>4166</v>
      </c>
      <c r="K492" s="1" t="s">
        <v>4167</v>
      </c>
      <c r="L492" s="1" t="s">
        <v>4168</v>
      </c>
      <c r="M492" s="1" t="s">
        <v>4169</v>
      </c>
      <c r="N492" s="1" t="s">
        <v>4170</v>
      </c>
      <c r="O492" s="1" t="s">
        <v>4171</v>
      </c>
    </row>
    <row r="493" s="1" customFormat="1" spans="1:15">
      <c r="A493" s="1" t="s">
        <v>15</v>
      </c>
      <c r="B493" s="1" t="s">
        <v>4172</v>
      </c>
      <c r="C493" s="1" t="s">
        <v>17</v>
      </c>
      <c r="F493" s="1" t="s">
        <v>333</v>
      </c>
      <c r="G493" s="1" t="s">
        <v>3729</v>
      </c>
      <c r="I493" s="1" t="s">
        <v>4173</v>
      </c>
      <c r="J493" s="1" t="s">
        <v>4174</v>
      </c>
      <c r="K493" s="1" t="s">
        <v>4175</v>
      </c>
      <c r="L493" s="1" t="s">
        <v>4176</v>
      </c>
      <c r="M493" s="1" t="s">
        <v>4177</v>
      </c>
      <c r="N493" s="1" t="s">
        <v>4178</v>
      </c>
      <c r="O493" s="1" t="s">
        <v>4179</v>
      </c>
    </row>
    <row r="494" s="1" customFormat="1" spans="1:15">
      <c r="A494" s="1" t="s">
        <v>15</v>
      </c>
      <c r="B494" s="1" t="s">
        <v>4180</v>
      </c>
      <c r="C494" s="1" t="s">
        <v>27</v>
      </c>
      <c r="J494" s="1" t="s">
        <v>4181</v>
      </c>
      <c r="K494" s="1" t="s">
        <v>4182</v>
      </c>
      <c r="L494" s="1" t="s">
        <v>4183</v>
      </c>
      <c r="M494" s="1" t="s">
        <v>4184</v>
      </c>
      <c r="N494" s="1" t="s">
        <v>4185</v>
      </c>
      <c r="O494" s="1" t="s">
        <v>4186</v>
      </c>
    </row>
    <row r="495" s="1" customFormat="1" spans="1:15">
      <c r="A495" s="1" t="s">
        <v>15</v>
      </c>
      <c r="B495" s="1" t="s">
        <v>4180</v>
      </c>
      <c r="C495" s="1" t="s">
        <v>17</v>
      </c>
      <c r="J495" s="1" t="s">
        <v>4187</v>
      </c>
      <c r="K495" s="1" t="s">
        <v>4182</v>
      </c>
      <c r="L495" s="1" t="s">
        <v>4188</v>
      </c>
      <c r="M495" s="1" t="s">
        <v>4189</v>
      </c>
      <c r="N495" s="1" t="s">
        <v>4190</v>
      </c>
      <c r="O495" s="1" t="s">
        <v>4191</v>
      </c>
    </row>
    <row r="496" s="1" customFormat="1" spans="1:15">
      <c r="A496" s="1" t="s">
        <v>15</v>
      </c>
      <c r="B496" s="1" t="s">
        <v>4192</v>
      </c>
      <c r="C496" s="1" t="s">
        <v>27</v>
      </c>
      <c r="F496" s="1" t="s">
        <v>2931</v>
      </c>
      <c r="G496" s="1" t="s">
        <v>4193</v>
      </c>
      <c r="I496" s="1" t="s">
        <v>4194</v>
      </c>
      <c r="J496" s="1" t="s">
        <v>4195</v>
      </c>
      <c r="K496" s="1" t="s">
        <v>4196</v>
      </c>
      <c r="L496" s="1" t="s">
        <v>4197</v>
      </c>
      <c r="M496" s="1" t="s">
        <v>4198</v>
      </c>
      <c r="N496" s="1" t="s">
        <v>4199</v>
      </c>
      <c r="O496" s="1" t="s">
        <v>4200</v>
      </c>
    </row>
    <row r="497" s="1" customFormat="1" spans="1:15">
      <c r="A497" s="1" t="s">
        <v>15</v>
      </c>
      <c r="B497" s="1" t="s">
        <v>4201</v>
      </c>
      <c r="C497" s="1" t="s">
        <v>17</v>
      </c>
      <c r="J497" s="1" t="s">
        <v>4202</v>
      </c>
      <c r="K497" s="1" t="s">
        <v>4203</v>
      </c>
      <c r="L497" s="1" t="s">
        <v>4204</v>
      </c>
      <c r="M497" s="1" t="s">
        <v>4205</v>
      </c>
      <c r="N497" s="1" t="s">
        <v>4206</v>
      </c>
      <c r="O497" s="1" t="s">
        <v>4207</v>
      </c>
    </row>
    <row r="498" s="1" customFormat="1" spans="1:15">
      <c r="A498" s="1" t="s">
        <v>15</v>
      </c>
      <c r="B498" s="1" t="s">
        <v>4201</v>
      </c>
      <c r="C498" s="1" t="s">
        <v>27</v>
      </c>
      <c r="J498" s="1" t="s">
        <v>4208</v>
      </c>
      <c r="K498" s="1" t="s">
        <v>4203</v>
      </c>
      <c r="L498" s="1" t="s">
        <v>4209</v>
      </c>
      <c r="M498" s="1" t="s">
        <v>4210</v>
      </c>
      <c r="N498" s="1" t="s">
        <v>4211</v>
      </c>
      <c r="O498" s="1" t="s">
        <v>4212</v>
      </c>
    </row>
    <row r="499" s="1" customFormat="1" spans="1:15">
      <c r="A499" s="1" t="s">
        <v>15</v>
      </c>
      <c r="B499" s="1" t="s">
        <v>4213</v>
      </c>
      <c r="C499" s="1" t="s">
        <v>27</v>
      </c>
      <c r="F499" s="1" t="s">
        <v>2947</v>
      </c>
      <c r="G499" s="1" t="s">
        <v>494</v>
      </c>
      <c r="I499" s="1" t="s">
        <v>4214</v>
      </c>
      <c r="J499" s="1" t="s">
        <v>4215</v>
      </c>
      <c r="K499" s="1" t="s">
        <v>4216</v>
      </c>
      <c r="L499" s="1" t="s">
        <v>4217</v>
      </c>
      <c r="M499" s="1" t="s">
        <v>4218</v>
      </c>
      <c r="N499" s="1" t="s">
        <v>4219</v>
      </c>
      <c r="O499" s="1" t="s">
        <v>4220</v>
      </c>
    </row>
    <row r="500" s="1" customFormat="1" spans="1:15">
      <c r="A500" s="1" t="s">
        <v>15</v>
      </c>
      <c r="B500" s="1" t="s">
        <v>4213</v>
      </c>
      <c r="C500" s="1" t="s">
        <v>17</v>
      </c>
      <c r="F500" s="1" t="s">
        <v>2947</v>
      </c>
      <c r="G500" s="1" t="s">
        <v>494</v>
      </c>
      <c r="I500" s="1" t="s">
        <v>4221</v>
      </c>
      <c r="J500" s="1" t="s">
        <v>4222</v>
      </c>
      <c r="K500" s="1" t="s">
        <v>4216</v>
      </c>
      <c r="L500" s="1" t="s">
        <v>4223</v>
      </c>
      <c r="M500" s="1" t="s">
        <v>4224</v>
      </c>
      <c r="N500" s="1" t="s">
        <v>4225</v>
      </c>
      <c r="O500" s="1" t="s">
        <v>4226</v>
      </c>
    </row>
    <row r="501" s="1" customFormat="1" spans="1:15">
      <c r="A501" s="1" t="s">
        <v>15</v>
      </c>
      <c r="B501" s="1" t="s">
        <v>4227</v>
      </c>
      <c r="C501" s="1" t="s">
        <v>45</v>
      </c>
      <c r="F501" s="1" t="s">
        <v>4025</v>
      </c>
      <c r="G501" s="1" t="s">
        <v>4228</v>
      </c>
      <c r="I501" s="1" t="s">
        <v>4229</v>
      </c>
      <c r="J501" s="1" t="s">
        <v>4230</v>
      </c>
      <c r="K501" s="1" t="s">
        <v>4231</v>
      </c>
      <c r="L501" s="1" t="s">
        <v>4232</v>
      </c>
      <c r="M501" s="1" t="s">
        <v>4233</v>
      </c>
      <c r="N501" s="1" t="s">
        <v>4234</v>
      </c>
      <c r="O501" s="1" t="s">
        <v>4235</v>
      </c>
    </row>
    <row r="502" s="1" customFormat="1" spans="1:15">
      <c r="A502" s="1" t="s">
        <v>15</v>
      </c>
      <c r="B502" s="1" t="s">
        <v>4236</v>
      </c>
      <c r="C502" s="1" t="s">
        <v>45</v>
      </c>
      <c r="F502" s="1" t="s">
        <v>2501</v>
      </c>
      <c r="G502" s="1" t="e">
        <f>-al</f>
        <v>#NAME?</v>
      </c>
      <c r="I502" s="1" t="s">
        <v>4237</v>
      </c>
      <c r="J502" s="1" t="s">
        <v>4238</v>
      </c>
      <c r="K502" s="1" t="s">
        <v>4239</v>
      </c>
      <c r="L502" s="1" t="s">
        <v>4240</v>
      </c>
      <c r="M502" s="1" t="s">
        <v>4241</v>
      </c>
      <c r="N502" s="1" t="s">
        <v>4242</v>
      </c>
      <c r="O502" s="1" t="s">
        <v>4243</v>
      </c>
    </row>
    <row r="503" s="1" customFormat="1" spans="1:15">
      <c r="A503" s="1" t="s">
        <v>15</v>
      </c>
      <c r="B503" s="1" t="s">
        <v>4244</v>
      </c>
      <c r="C503" s="1" t="s">
        <v>27</v>
      </c>
      <c r="F503" s="1" t="s">
        <v>4245</v>
      </c>
      <c r="G503" s="1" t="e">
        <f>-ense</f>
        <v>#NAME?</v>
      </c>
      <c r="I503" s="1" t="s">
        <v>4246</v>
      </c>
      <c r="J503" s="1" t="s">
        <v>4247</v>
      </c>
      <c r="K503" s="1" t="s">
        <v>4248</v>
      </c>
      <c r="L503" s="1" t="s">
        <v>4249</v>
      </c>
      <c r="M503" s="1" t="s">
        <v>4250</v>
      </c>
      <c r="N503" s="1" t="s">
        <v>4251</v>
      </c>
      <c r="O503" s="1" t="s">
        <v>4252</v>
      </c>
    </row>
    <row r="504" s="1" customFormat="1" spans="1:15">
      <c r="A504" s="1" t="s">
        <v>15</v>
      </c>
      <c r="B504" s="1" t="s">
        <v>4253</v>
      </c>
      <c r="C504" s="1" t="s">
        <v>27</v>
      </c>
      <c r="F504" s="1" t="s">
        <v>4254</v>
      </c>
      <c r="G504" s="1" t="e">
        <f>-hood</f>
        <v>#NAME?</v>
      </c>
      <c r="I504" s="1" t="s">
        <v>4255</v>
      </c>
      <c r="J504" s="1" t="s">
        <v>4256</v>
      </c>
      <c r="K504" s="1" t="s">
        <v>4257</v>
      </c>
      <c r="L504" s="1" t="s">
        <v>4258</v>
      </c>
      <c r="M504" s="1" t="s">
        <v>4259</v>
      </c>
      <c r="N504" s="1" t="s">
        <v>4260</v>
      </c>
      <c r="O504" s="1" t="s">
        <v>4261</v>
      </c>
    </row>
    <row r="505" s="1" customFormat="1" spans="1:15">
      <c r="A505" s="1" t="s">
        <v>15</v>
      </c>
      <c r="B505" s="1" t="s">
        <v>4262</v>
      </c>
      <c r="C505" s="1" t="s">
        <v>27</v>
      </c>
      <c r="F505" s="1" t="s">
        <v>4263</v>
      </c>
      <c r="G505" s="1" t="e">
        <f>-ation</f>
        <v>#NAME?</v>
      </c>
      <c r="I505" s="1" t="s">
        <v>4264</v>
      </c>
      <c r="J505" s="1" t="s">
        <v>4265</v>
      </c>
      <c r="K505" s="1" t="s">
        <v>4266</v>
      </c>
      <c r="L505" s="1" t="s">
        <v>4267</v>
      </c>
      <c r="M505" s="1" t="s">
        <v>4268</v>
      </c>
      <c r="N505" s="1" t="s">
        <v>4269</v>
      </c>
      <c r="O505" s="1" t="s">
        <v>4270</v>
      </c>
    </row>
    <row r="506" s="1" customFormat="1" spans="1:15">
      <c r="A506" s="1" t="s">
        <v>15</v>
      </c>
      <c r="B506" s="1" t="s">
        <v>4271</v>
      </c>
      <c r="C506" s="1" t="s">
        <v>17</v>
      </c>
      <c r="F506" s="1" t="s">
        <v>4272</v>
      </c>
      <c r="G506" s="1" t="e">
        <f>-ate</f>
        <v>#NAME?</v>
      </c>
      <c r="I506" s="1" t="s">
        <v>4273</v>
      </c>
      <c r="J506" s="1" t="s">
        <v>4274</v>
      </c>
      <c r="K506" s="1" t="s">
        <v>4275</v>
      </c>
      <c r="L506" s="1" t="s">
        <v>4276</v>
      </c>
      <c r="M506" s="1" t="s">
        <v>4277</v>
      </c>
      <c r="N506" s="1" t="s">
        <v>4278</v>
      </c>
      <c r="O506" s="1" t="s">
        <v>4279</v>
      </c>
    </row>
    <row r="507" s="1" customFormat="1" spans="1:15">
      <c r="A507" s="1" t="s">
        <v>15</v>
      </c>
      <c r="B507" s="1" t="s">
        <v>4280</v>
      </c>
      <c r="C507" s="1" t="s">
        <v>27</v>
      </c>
      <c r="F507" s="1" t="s">
        <v>1315</v>
      </c>
      <c r="G507" s="1" t="s">
        <v>1125</v>
      </c>
      <c r="I507" s="1" t="s">
        <v>4281</v>
      </c>
      <c r="J507" s="1" t="s">
        <v>4282</v>
      </c>
      <c r="K507" s="1" t="s">
        <v>4283</v>
      </c>
      <c r="L507" s="1" t="s">
        <v>4284</v>
      </c>
      <c r="M507" s="1" t="s">
        <v>4285</v>
      </c>
      <c r="N507" s="1" t="s">
        <v>4286</v>
      </c>
      <c r="O507" s="1" t="s">
        <v>4287</v>
      </c>
    </row>
    <row r="508" s="1" customFormat="1" spans="1:15">
      <c r="A508" s="1" t="s">
        <v>15</v>
      </c>
      <c r="B508" s="1" t="s">
        <v>4288</v>
      </c>
      <c r="C508" s="1" t="s">
        <v>17</v>
      </c>
      <c r="D508" s="1" t="s">
        <v>4289</v>
      </c>
      <c r="F508" s="1" t="s">
        <v>1057</v>
      </c>
      <c r="I508" s="1" t="s">
        <v>4290</v>
      </c>
      <c r="J508" s="1" t="s">
        <v>4291</v>
      </c>
      <c r="K508" s="1" t="s">
        <v>4292</v>
      </c>
      <c r="L508" s="1" t="s">
        <v>4293</v>
      </c>
      <c r="M508" s="1" t="s">
        <v>4294</v>
      </c>
      <c r="N508" s="1" t="s">
        <v>4295</v>
      </c>
      <c r="O508" s="1" t="s">
        <v>4296</v>
      </c>
    </row>
    <row r="509" s="1" customFormat="1" spans="1:15">
      <c r="A509" s="1" t="s">
        <v>15</v>
      </c>
      <c r="B509" s="1" t="s">
        <v>4297</v>
      </c>
      <c r="C509" s="1" t="s">
        <v>45</v>
      </c>
      <c r="F509" s="1" t="s">
        <v>4298</v>
      </c>
      <c r="G509" s="1" t="s">
        <v>1135</v>
      </c>
      <c r="I509" s="1" t="s">
        <v>4299</v>
      </c>
      <c r="J509" s="1" t="s">
        <v>4300</v>
      </c>
      <c r="K509" s="1" t="s">
        <v>4301</v>
      </c>
      <c r="L509" s="1" t="s">
        <v>4302</v>
      </c>
      <c r="M509" s="1" t="s">
        <v>4303</v>
      </c>
      <c r="N509" s="1" t="s">
        <v>4304</v>
      </c>
      <c r="O509" s="1" t="s">
        <v>4305</v>
      </c>
    </row>
    <row r="510" s="1" customFormat="1" spans="1:15">
      <c r="A510" s="1" t="s">
        <v>15</v>
      </c>
      <c r="B510" s="1" t="s">
        <v>4297</v>
      </c>
      <c r="C510" s="1" t="s">
        <v>27</v>
      </c>
      <c r="F510" s="1" t="s">
        <v>4298</v>
      </c>
      <c r="G510" s="1" t="s">
        <v>1135</v>
      </c>
      <c r="I510" s="1" t="s">
        <v>4306</v>
      </c>
      <c r="J510" s="1" t="s">
        <v>4307</v>
      </c>
      <c r="K510" s="1" t="s">
        <v>4301</v>
      </c>
      <c r="L510" s="1" t="s">
        <v>4308</v>
      </c>
      <c r="M510" s="1" t="s">
        <v>4309</v>
      </c>
      <c r="N510" s="1" t="s">
        <v>4310</v>
      </c>
      <c r="O510" s="1" t="s">
        <v>4311</v>
      </c>
    </row>
    <row r="511" s="1" customFormat="1" spans="1:15">
      <c r="A511" s="1" t="s">
        <v>15</v>
      </c>
      <c r="B511" s="1" t="s">
        <v>4312</v>
      </c>
      <c r="C511" s="1" t="s">
        <v>17</v>
      </c>
      <c r="D511" s="1" t="s">
        <v>4289</v>
      </c>
      <c r="F511" s="1" t="s">
        <v>4313</v>
      </c>
      <c r="G511" s="1" t="s">
        <v>324</v>
      </c>
      <c r="I511" s="1" t="s">
        <v>4314</v>
      </c>
      <c r="J511" s="1" t="s">
        <v>4315</v>
      </c>
      <c r="K511" s="1" t="s">
        <v>4316</v>
      </c>
      <c r="L511" s="1" t="s">
        <v>4317</v>
      </c>
      <c r="M511" s="1" t="s">
        <v>4318</v>
      </c>
      <c r="N511" s="1" t="s">
        <v>4319</v>
      </c>
      <c r="O511" s="1" t="s">
        <v>4320</v>
      </c>
    </row>
    <row r="512" s="1" customFormat="1" spans="1:15">
      <c r="A512" s="1" t="s">
        <v>15</v>
      </c>
      <c r="B512" s="1" t="s">
        <v>4321</v>
      </c>
      <c r="C512" s="1" t="s">
        <v>17</v>
      </c>
      <c r="D512" s="1" t="s">
        <v>4289</v>
      </c>
      <c r="F512" s="1" t="s">
        <v>3425</v>
      </c>
      <c r="G512" s="1" t="s">
        <v>494</v>
      </c>
      <c r="I512" s="1" t="s">
        <v>4322</v>
      </c>
      <c r="J512" s="1" t="s">
        <v>4323</v>
      </c>
      <c r="K512" s="1" t="s">
        <v>4324</v>
      </c>
      <c r="L512" s="1" t="s">
        <v>4325</v>
      </c>
      <c r="M512" s="1" t="s">
        <v>4326</v>
      </c>
      <c r="N512" s="1" t="s">
        <v>4327</v>
      </c>
      <c r="O512" s="1" t="s">
        <v>4328</v>
      </c>
    </row>
    <row r="513" s="1" customFormat="1" spans="1:15">
      <c r="A513" s="1" t="s">
        <v>15</v>
      </c>
      <c r="B513" s="1" t="s">
        <v>4321</v>
      </c>
      <c r="C513" s="1" t="s">
        <v>27</v>
      </c>
      <c r="D513" s="1" t="s">
        <v>4289</v>
      </c>
      <c r="F513" s="1" t="s">
        <v>3425</v>
      </c>
      <c r="G513" s="1" t="s">
        <v>494</v>
      </c>
      <c r="I513" s="1" t="s">
        <v>4329</v>
      </c>
      <c r="J513" s="1" t="s">
        <v>4330</v>
      </c>
      <c r="K513" s="1" t="s">
        <v>4324</v>
      </c>
      <c r="L513" s="1" t="s">
        <v>4331</v>
      </c>
      <c r="M513" s="1" t="s">
        <v>4332</v>
      </c>
      <c r="N513" s="1" t="s">
        <v>4333</v>
      </c>
      <c r="O513" s="1" t="s">
        <v>4334</v>
      </c>
    </row>
    <row r="514" s="1" customFormat="1" spans="1:15">
      <c r="A514" s="1" t="s">
        <v>15</v>
      </c>
      <c r="B514" s="1" t="s">
        <v>4335</v>
      </c>
      <c r="C514" s="1" t="s">
        <v>27</v>
      </c>
      <c r="J514" s="1" t="s">
        <v>4336</v>
      </c>
      <c r="K514" s="1" t="s">
        <v>4337</v>
      </c>
      <c r="L514" s="1" t="s">
        <v>4338</v>
      </c>
      <c r="M514" s="1" t="s">
        <v>4339</v>
      </c>
      <c r="N514" s="1" t="s">
        <v>4340</v>
      </c>
      <c r="O514" s="1" t="s">
        <v>4341</v>
      </c>
    </row>
    <row r="515" s="1" customFormat="1" spans="1:15">
      <c r="A515" s="1" t="s">
        <v>15</v>
      </c>
      <c r="B515" s="1" t="s">
        <v>4342</v>
      </c>
      <c r="C515" s="1" t="s">
        <v>45</v>
      </c>
      <c r="J515" s="1" t="s">
        <v>4343</v>
      </c>
      <c r="K515" s="1" t="s">
        <v>4344</v>
      </c>
      <c r="L515" s="1" t="s">
        <v>4345</v>
      </c>
      <c r="M515" s="1" t="s">
        <v>4346</v>
      </c>
      <c r="N515" s="1" t="s">
        <v>4347</v>
      </c>
      <c r="O515" s="1" t="s">
        <v>4348</v>
      </c>
    </row>
    <row r="516" s="1" customFormat="1" spans="1:15">
      <c r="A516" s="1" t="s">
        <v>15</v>
      </c>
      <c r="B516" s="1" t="s">
        <v>4342</v>
      </c>
      <c r="C516" s="1" t="s">
        <v>17</v>
      </c>
      <c r="J516" s="1" t="s">
        <v>4349</v>
      </c>
      <c r="K516" s="1" t="s">
        <v>4344</v>
      </c>
      <c r="L516" s="1" t="s">
        <v>4350</v>
      </c>
      <c r="M516" s="1" t="s">
        <v>4351</v>
      </c>
      <c r="N516" s="1" t="s">
        <v>4352</v>
      </c>
      <c r="O516" s="1" t="s">
        <v>4353</v>
      </c>
    </row>
    <row r="517" s="1" customFormat="1" spans="1:15">
      <c r="A517" s="1" t="s">
        <v>15</v>
      </c>
      <c r="B517" s="1" t="s">
        <v>4354</v>
      </c>
      <c r="C517" s="1" t="s">
        <v>27</v>
      </c>
      <c r="F517" s="1" t="s">
        <v>4355</v>
      </c>
      <c r="G517" s="1" t="s">
        <v>4356</v>
      </c>
      <c r="I517" s="1" t="s">
        <v>4357</v>
      </c>
      <c r="J517" s="1" t="s">
        <v>4358</v>
      </c>
      <c r="K517" s="1" t="s">
        <v>4359</v>
      </c>
      <c r="L517" s="1" t="s">
        <v>4360</v>
      </c>
      <c r="M517" s="1" t="s">
        <v>4361</v>
      </c>
      <c r="N517" s="1" t="s">
        <v>4362</v>
      </c>
      <c r="O517" s="1" t="s">
        <v>4363</v>
      </c>
    </row>
    <row r="518" s="1" customFormat="1" spans="1:15">
      <c r="A518" s="1" t="s">
        <v>15</v>
      </c>
      <c r="B518" s="1" t="s">
        <v>4364</v>
      </c>
      <c r="C518" s="1" t="s">
        <v>27</v>
      </c>
      <c r="F518" s="1" t="s">
        <v>4365</v>
      </c>
      <c r="G518" s="1" t="s">
        <v>4366</v>
      </c>
      <c r="I518" s="1" t="s">
        <v>4367</v>
      </c>
      <c r="J518" s="1" t="s">
        <v>4368</v>
      </c>
      <c r="K518" s="1" t="s">
        <v>4369</v>
      </c>
      <c r="L518" s="1" t="s">
        <v>4370</v>
      </c>
      <c r="M518" s="1" t="s">
        <v>4371</v>
      </c>
      <c r="N518" s="1" t="s">
        <v>4372</v>
      </c>
      <c r="O518" s="1" t="s">
        <v>4373</v>
      </c>
    </row>
    <row r="519" s="1" customFormat="1" spans="1:15">
      <c r="A519" s="1" t="s">
        <v>15</v>
      </c>
      <c r="B519" s="1" t="s">
        <v>4374</v>
      </c>
      <c r="C519" s="1" t="s">
        <v>45</v>
      </c>
      <c r="F519" s="1" t="s">
        <v>4375</v>
      </c>
      <c r="G519" s="1" t="s">
        <v>47</v>
      </c>
      <c r="I519" s="1" t="s">
        <v>4376</v>
      </c>
      <c r="J519" s="1" t="s">
        <v>4377</v>
      </c>
      <c r="K519" s="1" t="s">
        <v>4378</v>
      </c>
      <c r="L519" s="1" t="s">
        <v>4379</v>
      </c>
      <c r="M519" s="1" t="s">
        <v>4380</v>
      </c>
      <c r="N519" s="1" t="s">
        <v>4381</v>
      </c>
      <c r="O519" s="1" t="s">
        <v>4382</v>
      </c>
    </row>
    <row r="520" s="1" customFormat="1" spans="1:15">
      <c r="A520" s="1" t="s">
        <v>15</v>
      </c>
      <c r="B520" s="1" t="s">
        <v>4383</v>
      </c>
      <c r="C520" s="1" t="s">
        <v>27</v>
      </c>
      <c r="F520" s="1" t="s">
        <v>4365</v>
      </c>
      <c r="G520" s="1" t="s">
        <v>4384</v>
      </c>
      <c r="I520" s="1" t="s">
        <v>4385</v>
      </c>
      <c r="J520" s="1" t="s">
        <v>4386</v>
      </c>
      <c r="K520" s="1" t="s">
        <v>4387</v>
      </c>
      <c r="L520" s="1" t="s">
        <v>4388</v>
      </c>
      <c r="M520" s="1" t="s">
        <v>4389</v>
      </c>
      <c r="N520" s="1" t="s">
        <v>4390</v>
      </c>
      <c r="O520" s="1" t="s">
        <v>4391</v>
      </c>
    </row>
    <row r="521" s="1" customFormat="1" spans="1:15">
      <c r="A521" s="1" t="s">
        <v>15</v>
      </c>
      <c r="B521" s="1" t="s">
        <v>4383</v>
      </c>
      <c r="C521" s="1" t="s">
        <v>45</v>
      </c>
      <c r="F521" s="1" t="s">
        <v>4365</v>
      </c>
      <c r="I521" s="1" t="s">
        <v>4392</v>
      </c>
      <c r="J521" s="1" t="s">
        <v>4393</v>
      </c>
      <c r="K521" s="1" t="s">
        <v>4387</v>
      </c>
      <c r="L521" s="1" t="s">
        <v>4394</v>
      </c>
      <c r="M521" s="1" t="s">
        <v>4395</v>
      </c>
      <c r="N521" s="1" t="s">
        <v>4396</v>
      </c>
      <c r="O521" s="1" t="s">
        <v>4397</v>
      </c>
    </row>
    <row r="522" s="1" customFormat="1" spans="1:15">
      <c r="A522" s="1" t="s">
        <v>15</v>
      </c>
      <c r="B522" s="1" t="s">
        <v>4398</v>
      </c>
      <c r="C522" s="1" t="s">
        <v>45</v>
      </c>
      <c r="F522" s="1" t="s">
        <v>779</v>
      </c>
      <c r="G522" s="1" t="s">
        <v>47</v>
      </c>
      <c r="I522" s="1" t="s">
        <v>4399</v>
      </c>
      <c r="J522" s="1" t="s">
        <v>4400</v>
      </c>
      <c r="K522" s="1" t="s">
        <v>4401</v>
      </c>
      <c r="L522" s="1" t="s">
        <v>4402</v>
      </c>
      <c r="M522" s="1" t="s">
        <v>4403</v>
      </c>
      <c r="N522" s="1" t="s">
        <v>4404</v>
      </c>
      <c r="O522" s="1" t="s">
        <v>4405</v>
      </c>
    </row>
    <row r="523" s="1" customFormat="1" spans="1:15">
      <c r="A523" s="1" t="s">
        <v>15</v>
      </c>
      <c r="B523" s="1" t="s">
        <v>4406</v>
      </c>
      <c r="C523" s="1" t="s">
        <v>27</v>
      </c>
      <c r="F523" s="1" t="s">
        <v>4407</v>
      </c>
      <c r="G523" s="1" t="s">
        <v>4408</v>
      </c>
      <c r="I523" s="1" t="s">
        <v>4409</v>
      </c>
      <c r="J523" s="1" t="s">
        <v>4410</v>
      </c>
      <c r="K523" s="1" t="s">
        <v>4411</v>
      </c>
      <c r="L523" s="1" t="s">
        <v>4412</v>
      </c>
      <c r="M523" s="1" t="s">
        <v>4413</v>
      </c>
      <c r="N523" s="1" t="s">
        <v>4414</v>
      </c>
      <c r="O523" s="1" t="s">
        <v>4415</v>
      </c>
    </row>
    <row r="524" s="1" customFormat="1" spans="1:15">
      <c r="A524" s="1" t="s">
        <v>15</v>
      </c>
      <c r="B524" s="1" t="s">
        <v>4416</v>
      </c>
      <c r="C524" s="1" t="s">
        <v>17</v>
      </c>
      <c r="F524" s="1" t="s">
        <v>4417</v>
      </c>
      <c r="G524" s="1" t="s">
        <v>324</v>
      </c>
      <c r="I524" s="1" t="s">
        <v>4418</v>
      </c>
      <c r="J524" s="1" t="s">
        <v>4419</v>
      </c>
      <c r="K524" s="1" t="s">
        <v>4420</v>
      </c>
      <c r="L524" s="1" t="s">
        <v>4421</v>
      </c>
      <c r="M524" s="1" t="s">
        <v>4422</v>
      </c>
      <c r="N524" s="1" t="s">
        <v>4423</v>
      </c>
      <c r="O524" s="1" t="s">
        <v>4424</v>
      </c>
    </row>
    <row r="525" s="1" customFormat="1" spans="1:15">
      <c r="A525" s="1" t="s">
        <v>15</v>
      </c>
      <c r="B525" s="1" t="s">
        <v>4425</v>
      </c>
      <c r="C525" s="1" t="s">
        <v>45</v>
      </c>
      <c r="F525" s="1" t="s">
        <v>4426</v>
      </c>
      <c r="G525" s="1" t="s">
        <v>4427</v>
      </c>
      <c r="I525" s="1" t="s">
        <v>4428</v>
      </c>
      <c r="J525" s="1" t="s">
        <v>4429</v>
      </c>
      <c r="K525" s="1" t="s">
        <v>4430</v>
      </c>
      <c r="L525" s="1" t="s">
        <v>4431</v>
      </c>
      <c r="M525" s="1" t="s">
        <v>4432</v>
      </c>
      <c r="N525" s="1" t="s">
        <v>4433</v>
      </c>
      <c r="O525" s="1" t="s">
        <v>4434</v>
      </c>
    </row>
    <row r="526" s="1" customFormat="1" spans="1:15">
      <c r="A526" s="1" t="s">
        <v>15</v>
      </c>
      <c r="B526" s="1" t="s">
        <v>4425</v>
      </c>
      <c r="C526" s="1" t="s">
        <v>27</v>
      </c>
      <c r="F526" s="1" t="s">
        <v>4426</v>
      </c>
      <c r="G526" s="1" t="s">
        <v>4427</v>
      </c>
      <c r="I526" s="1" t="s">
        <v>4435</v>
      </c>
      <c r="J526" s="1" t="s">
        <v>4436</v>
      </c>
      <c r="K526" s="1" t="s">
        <v>4430</v>
      </c>
      <c r="L526" s="1" t="s">
        <v>4437</v>
      </c>
      <c r="M526" s="1" t="s">
        <v>4438</v>
      </c>
      <c r="N526" s="1" t="s">
        <v>4439</v>
      </c>
      <c r="O526" s="1" t="s">
        <v>4440</v>
      </c>
    </row>
    <row r="527" s="1" customFormat="1" spans="1:15">
      <c r="A527" s="1" t="s">
        <v>15</v>
      </c>
      <c r="B527" s="1" t="s">
        <v>4441</v>
      </c>
      <c r="C527" s="1" t="s">
        <v>45</v>
      </c>
      <c r="F527" s="1" t="s">
        <v>4426</v>
      </c>
      <c r="G527" s="1" t="e">
        <f>-_xleta.or</f>
        <v>#VALUE!</v>
      </c>
      <c r="I527" s="1" t="s">
        <v>4442</v>
      </c>
      <c r="J527" s="1" t="s">
        <v>4443</v>
      </c>
      <c r="K527" s="1" t="s">
        <v>4444</v>
      </c>
      <c r="L527" s="1" t="s">
        <v>4445</v>
      </c>
      <c r="M527" s="1" t="s">
        <v>4446</v>
      </c>
      <c r="N527" s="1" t="s">
        <v>4447</v>
      </c>
      <c r="O527" s="1" t="s">
        <v>4448</v>
      </c>
    </row>
    <row r="528" s="1" customFormat="1" spans="1:15">
      <c r="A528" s="1" t="s">
        <v>15</v>
      </c>
      <c r="B528" s="1" t="s">
        <v>4441</v>
      </c>
      <c r="C528" s="1" t="s">
        <v>27</v>
      </c>
      <c r="F528" s="1" t="s">
        <v>4426</v>
      </c>
      <c r="G528" s="1" t="e">
        <f>-_xleta.or</f>
        <v>#VALUE!</v>
      </c>
      <c r="I528" s="1" t="s">
        <v>4449</v>
      </c>
      <c r="J528" s="1" t="s">
        <v>4450</v>
      </c>
      <c r="K528" s="1" t="s">
        <v>4444</v>
      </c>
      <c r="L528" s="1" t="s">
        <v>4451</v>
      </c>
      <c r="M528" s="1" t="s">
        <v>4452</v>
      </c>
      <c r="N528" s="1" t="s">
        <v>4453</v>
      </c>
      <c r="O528" s="1" t="s">
        <v>4454</v>
      </c>
    </row>
    <row r="529" s="1" customFormat="1" spans="1:15">
      <c r="A529" s="1" t="s">
        <v>15</v>
      </c>
      <c r="B529" s="1" t="s">
        <v>4455</v>
      </c>
      <c r="C529" s="1" t="s">
        <v>27</v>
      </c>
      <c r="F529" s="1" t="s">
        <v>4456</v>
      </c>
      <c r="G529" s="1" t="e">
        <f>-itor</f>
        <v>#NAME?</v>
      </c>
      <c r="I529" s="1" t="s">
        <v>4457</v>
      </c>
      <c r="J529" s="1" t="s">
        <v>4458</v>
      </c>
      <c r="K529" s="1" t="s">
        <v>4459</v>
      </c>
      <c r="L529" s="1" t="s">
        <v>4460</v>
      </c>
      <c r="M529" s="1" t="s">
        <v>4461</v>
      </c>
      <c r="N529" s="1" t="s">
        <v>4462</v>
      </c>
      <c r="O529" s="1" t="s">
        <v>4463</v>
      </c>
    </row>
    <row r="530" s="1" customFormat="1" spans="1:15">
      <c r="A530" s="1" t="s">
        <v>15</v>
      </c>
      <c r="B530" s="1" t="s">
        <v>4455</v>
      </c>
      <c r="C530" s="1" t="s">
        <v>17</v>
      </c>
      <c r="F530" s="1" t="s">
        <v>4456</v>
      </c>
      <c r="G530" s="1" t="e">
        <f>-itor</f>
        <v>#NAME?</v>
      </c>
      <c r="I530" s="1" t="s">
        <v>4464</v>
      </c>
      <c r="J530" s="1" t="s">
        <v>4465</v>
      </c>
      <c r="K530" s="1" t="s">
        <v>4459</v>
      </c>
      <c r="L530" s="1" t="s">
        <v>4466</v>
      </c>
      <c r="M530" s="1" t="s">
        <v>4467</v>
      </c>
      <c r="N530" s="1" t="s">
        <v>4468</v>
      </c>
      <c r="O530" s="1" t="s">
        <v>4469</v>
      </c>
    </row>
    <row r="531" s="1" customFormat="1" spans="1:15">
      <c r="A531" s="1" t="s">
        <v>15</v>
      </c>
      <c r="B531" s="1" t="s">
        <v>4470</v>
      </c>
      <c r="C531" s="1" t="s">
        <v>17</v>
      </c>
      <c r="F531" s="1" t="s">
        <v>4471</v>
      </c>
      <c r="G531" s="1" t="e">
        <f>-ivate</f>
        <v>#NAME?</v>
      </c>
      <c r="I531" s="1" t="s">
        <v>4472</v>
      </c>
      <c r="J531" s="1" t="s">
        <v>4473</v>
      </c>
      <c r="K531" s="1" t="s">
        <v>4474</v>
      </c>
      <c r="L531" s="1" t="s">
        <v>4475</v>
      </c>
      <c r="M531" s="1" t="s">
        <v>4476</v>
      </c>
      <c r="N531" s="1" t="s">
        <v>4477</v>
      </c>
      <c r="O531" s="1" t="s">
        <v>4478</v>
      </c>
    </row>
    <row r="532" s="1" customFormat="1" spans="1:15">
      <c r="A532" s="1" t="s">
        <v>15</v>
      </c>
      <c r="B532" s="1" t="s">
        <v>4479</v>
      </c>
      <c r="C532" s="1" t="s">
        <v>45</v>
      </c>
      <c r="F532" s="1" t="s">
        <v>4480</v>
      </c>
      <c r="G532" s="1" t="e">
        <f>-al</f>
        <v>#NAME?</v>
      </c>
      <c r="I532" s="1" t="s">
        <v>4481</v>
      </c>
      <c r="J532" s="1" t="s">
        <v>4482</v>
      </c>
      <c r="K532" s="1" t="s">
        <v>4483</v>
      </c>
      <c r="L532" s="1" t="s">
        <v>4484</v>
      </c>
      <c r="M532" s="1" t="s">
        <v>4485</v>
      </c>
      <c r="N532" s="1" t="s">
        <v>4486</v>
      </c>
      <c r="O532" s="1" t="s">
        <v>4487</v>
      </c>
    </row>
    <row r="533" s="1" customFormat="1" spans="1:15">
      <c r="A533" s="1" t="s">
        <v>15</v>
      </c>
      <c r="B533" s="1" t="s">
        <v>4488</v>
      </c>
      <c r="C533" s="1" t="s">
        <v>846</v>
      </c>
      <c r="I533" s="1" t="s">
        <v>4489</v>
      </c>
      <c r="J533" s="1" t="s">
        <v>4490</v>
      </c>
      <c r="K533" s="1" t="s">
        <v>4491</v>
      </c>
      <c r="L533" s="1" t="s">
        <v>4492</v>
      </c>
      <c r="M533" s="1" t="s">
        <v>4493</v>
      </c>
      <c r="N533" s="1" t="s">
        <v>4494</v>
      </c>
      <c r="O533" s="1" t="s">
        <v>4495</v>
      </c>
    </row>
    <row r="534" s="1" customFormat="1" spans="1:15">
      <c r="A534" s="1" t="s">
        <v>15</v>
      </c>
      <c r="B534" s="1" t="s">
        <v>46</v>
      </c>
      <c r="C534" s="1" t="s">
        <v>27</v>
      </c>
      <c r="F534" s="1" t="s">
        <v>46</v>
      </c>
      <c r="J534" s="1" t="s">
        <v>4496</v>
      </c>
      <c r="K534" s="1" t="s">
        <v>4497</v>
      </c>
      <c r="L534" s="1" t="s">
        <v>4498</v>
      </c>
      <c r="M534" s="1" t="s">
        <v>4499</v>
      </c>
      <c r="N534" s="1" t="s">
        <v>4500</v>
      </c>
      <c r="O534" s="1" t="s">
        <v>4501</v>
      </c>
    </row>
    <row r="535" s="1" customFormat="1" spans="1:15">
      <c r="A535" s="1" t="s">
        <v>15</v>
      </c>
      <c r="B535" s="1" t="s">
        <v>4502</v>
      </c>
      <c r="C535" s="1" t="s">
        <v>45</v>
      </c>
      <c r="F535" s="1" t="s">
        <v>46</v>
      </c>
      <c r="G535" s="1" t="e">
        <f>-al</f>
        <v>#NAME?</v>
      </c>
      <c r="I535" s="1" t="s">
        <v>4503</v>
      </c>
      <c r="J535" s="1" t="s">
        <v>4504</v>
      </c>
      <c r="K535" s="1" t="s">
        <v>4505</v>
      </c>
      <c r="L535" s="1" t="s">
        <v>4506</v>
      </c>
      <c r="M535" s="1" t="s">
        <v>4507</v>
      </c>
      <c r="N535" s="1" t="s">
        <v>4508</v>
      </c>
      <c r="O535" s="1" t="s">
        <v>4509</v>
      </c>
    </row>
    <row r="536" s="1" customFormat="1" spans="1:15">
      <c r="A536" s="1" t="s">
        <v>15</v>
      </c>
      <c r="B536" s="1" t="s">
        <v>4510</v>
      </c>
      <c r="C536" s="1" t="s">
        <v>27</v>
      </c>
      <c r="D536" s="1" t="s">
        <v>4511</v>
      </c>
      <c r="F536" s="1" t="s">
        <v>4512</v>
      </c>
      <c r="G536" s="1" t="e">
        <f>-ive</f>
        <v>#NAME?</v>
      </c>
      <c r="I536" s="1" t="s">
        <v>4513</v>
      </c>
      <c r="J536" s="1" t="s">
        <v>4514</v>
      </c>
      <c r="K536" s="1" t="s">
        <v>4515</v>
      </c>
      <c r="L536" s="1" t="s">
        <v>4516</v>
      </c>
      <c r="M536" s="1" t="s">
        <v>4517</v>
      </c>
      <c r="N536" s="1" t="s">
        <v>4518</v>
      </c>
      <c r="O536" s="1" t="s">
        <v>4519</v>
      </c>
    </row>
    <row r="537" s="1" customFormat="1" spans="1:15">
      <c r="A537" s="1" t="s">
        <v>15</v>
      </c>
      <c r="B537" s="1" t="s">
        <v>4510</v>
      </c>
      <c r="C537" s="1" t="s">
        <v>45</v>
      </c>
      <c r="D537" s="1" t="s">
        <v>4511</v>
      </c>
      <c r="F537" s="1" t="s">
        <v>4512</v>
      </c>
      <c r="G537" s="1" t="e">
        <f>-ive</f>
        <v>#NAME?</v>
      </c>
      <c r="I537" s="1" t="s">
        <v>4520</v>
      </c>
      <c r="J537" s="1" t="s">
        <v>4521</v>
      </c>
      <c r="K537" s="1" t="s">
        <v>4515</v>
      </c>
      <c r="L537" s="1" t="s">
        <v>4522</v>
      </c>
      <c r="M537" s="1" t="s">
        <v>4523</v>
      </c>
      <c r="N537" s="1" t="s">
        <v>4524</v>
      </c>
      <c r="O537" s="1" t="s">
        <v>4525</v>
      </c>
    </row>
    <row r="538" s="1" customFormat="1" spans="1:15">
      <c r="A538" s="1" t="s">
        <v>15</v>
      </c>
      <c r="B538" s="1" t="s">
        <v>4526</v>
      </c>
      <c r="C538" s="1" t="s">
        <v>17</v>
      </c>
      <c r="D538" s="1" t="s">
        <v>4511</v>
      </c>
      <c r="F538" s="1" t="s">
        <v>2086</v>
      </c>
      <c r="G538" s="1" t="s">
        <v>866</v>
      </c>
      <c r="I538" s="1" t="s">
        <v>4527</v>
      </c>
      <c r="J538" s="1" t="s">
        <v>4528</v>
      </c>
      <c r="K538" s="1" t="s">
        <v>4529</v>
      </c>
      <c r="L538" s="1" t="s">
        <v>4530</v>
      </c>
      <c r="M538" s="1" t="s">
        <v>4531</v>
      </c>
      <c r="N538" s="1" t="s">
        <v>4532</v>
      </c>
      <c r="O538" s="1" t="s">
        <v>4533</v>
      </c>
    </row>
    <row r="539" s="1" customFormat="1" spans="1:15">
      <c r="A539" s="1" t="s">
        <v>15</v>
      </c>
      <c r="B539" s="1" t="s">
        <v>4534</v>
      </c>
      <c r="C539" s="1" t="s">
        <v>17</v>
      </c>
      <c r="D539" s="1" t="s">
        <v>4511</v>
      </c>
      <c r="F539" s="1" t="s">
        <v>1057</v>
      </c>
      <c r="I539" s="1" t="s">
        <v>4535</v>
      </c>
      <c r="J539" s="1" t="s">
        <v>4536</v>
      </c>
      <c r="K539" s="1" t="s">
        <v>4537</v>
      </c>
      <c r="L539" s="1" t="s">
        <v>4538</v>
      </c>
      <c r="M539" s="1" t="s">
        <v>4539</v>
      </c>
      <c r="N539" s="1" t="s">
        <v>4540</v>
      </c>
      <c r="O539" s="1" t="s">
        <v>4541</v>
      </c>
    </row>
    <row r="540" s="1" customFormat="1" spans="1:15">
      <c r="A540" s="1" t="s">
        <v>15</v>
      </c>
      <c r="B540" s="1" t="s">
        <v>4542</v>
      </c>
      <c r="C540" s="1" t="s">
        <v>45</v>
      </c>
      <c r="D540" s="1" t="s">
        <v>4511</v>
      </c>
      <c r="F540" s="1" t="s">
        <v>4543</v>
      </c>
      <c r="G540" s="1" t="s">
        <v>708</v>
      </c>
      <c r="I540" s="1" t="s">
        <v>4544</v>
      </c>
      <c r="J540" s="1" t="s">
        <v>4545</v>
      </c>
      <c r="K540" s="1" t="s">
        <v>4546</v>
      </c>
      <c r="L540" s="1" t="s">
        <v>4547</v>
      </c>
      <c r="M540" s="1" t="s">
        <v>4548</v>
      </c>
      <c r="N540" s="1" t="s">
        <v>4549</v>
      </c>
      <c r="O540" s="1" t="s">
        <v>4550</v>
      </c>
    </row>
    <row r="541" s="1" customFormat="1" spans="1:15">
      <c r="A541" s="1" t="s">
        <v>15</v>
      </c>
      <c r="B541" s="1" t="s">
        <v>4551</v>
      </c>
      <c r="C541" s="1" t="s">
        <v>17</v>
      </c>
      <c r="D541" s="1" t="s">
        <v>4552</v>
      </c>
      <c r="F541" s="1" t="s">
        <v>4553</v>
      </c>
      <c r="G541" s="1" t="s">
        <v>2901</v>
      </c>
      <c r="I541" s="1" t="s">
        <v>4554</v>
      </c>
      <c r="J541" s="1" t="s">
        <v>4555</v>
      </c>
      <c r="K541" s="1" t="s">
        <v>4556</v>
      </c>
      <c r="L541" s="1" t="s">
        <v>4557</v>
      </c>
      <c r="M541" s="1" t="s">
        <v>4558</v>
      </c>
      <c r="N541" s="1" t="s">
        <v>4559</v>
      </c>
      <c r="O541" s="1" t="s">
        <v>4560</v>
      </c>
    </row>
    <row r="542" s="1" customFormat="1" spans="1:15">
      <c r="A542" s="1" t="s">
        <v>15</v>
      </c>
      <c r="B542" s="1" t="s">
        <v>4561</v>
      </c>
      <c r="C542" s="1" t="s">
        <v>17</v>
      </c>
      <c r="D542" s="1" t="s">
        <v>4552</v>
      </c>
      <c r="F542" s="1" t="s">
        <v>237</v>
      </c>
      <c r="I542" s="1" t="s">
        <v>4562</v>
      </c>
      <c r="J542" s="1" t="s">
        <v>4563</v>
      </c>
      <c r="K542" s="1" t="s">
        <v>4564</v>
      </c>
      <c r="L542" s="1" t="s">
        <v>4565</v>
      </c>
      <c r="M542" s="1" t="s">
        <v>4566</v>
      </c>
      <c r="N542" s="1" t="s">
        <v>4567</v>
      </c>
      <c r="O542" s="1" t="s">
        <v>4568</v>
      </c>
    </row>
    <row r="543" s="1" customFormat="1" spans="1:15">
      <c r="A543" s="1" t="s">
        <v>15</v>
      </c>
      <c r="B543" s="1" t="s">
        <v>4569</v>
      </c>
      <c r="C543" s="1" t="s">
        <v>45</v>
      </c>
      <c r="J543" s="1" t="s">
        <v>4570</v>
      </c>
      <c r="K543" s="1" t="s">
        <v>4571</v>
      </c>
      <c r="L543" s="1" t="s">
        <v>4572</v>
      </c>
      <c r="M543" s="1" t="s">
        <v>4573</v>
      </c>
      <c r="N543" s="1" t="s">
        <v>4574</v>
      </c>
      <c r="O543" s="1" t="s">
        <v>4575</v>
      </c>
    </row>
    <row r="544" s="1" customFormat="1" spans="1:15">
      <c r="A544" s="1" t="s">
        <v>15</v>
      </c>
      <c r="B544" s="1" t="s">
        <v>4576</v>
      </c>
      <c r="C544" s="1" t="s">
        <v>27</v>
      </c>
      <c r="D544" s="1" t="s">
        <v>4577</v>
      </c>
      <c r="F544" s="1" t="s">
        <v>369</v>
      </c>
      <c r="G544" s="1" t="s">
        <v>285</v>
      </c>
      <c r="I544" s="1" t="s">
        <v>4578</v>
      </c>
      <c r="J544" s="1" t="s">
        <v>4579</v>
      </c>
      <c r="K544" s="1" t="s">
        <v>4580</v>
      </c>
      <c r="L544" s="1" t="s">
        <v>4581</v>
      </c>
      <c r="M544" s="1" t="s">
        <v>4582</v>
      </c>
      <c r="N544" s="1" t="s">
        <v>4583</v>
      </c>
      <c r="O544" s="1" t="s">
        <v>4584</v>
      </c>
    </row>
    <row r="545" s="1" customFormat="1" spans="1:18">
      <c r="A545" s="1" t="s">
        <v>15</v>
      </c>
      <c r="B545" s="1" t="s">
        <v>4585</v>
      </c>
      <c r="C545" s="1" t="s">
        <v>17</v>
      </c>
      <c r="F545" s="1" t="s">
        <v>4586</v>
      </c>
      <c r="I545" s="1" t="s">
        <v>4587</v>
      </c>
      <c r="J545" s="1" t="s">
        <v>4588</v>
      </c>
      <c r="K545" s="1" t="s">
        <v>4589</v>
      </c>
      <c r="L545" s="1" t="s">
        <v>4590</v>
      </c>
      <c r="M545" s="1" t="s">
        <v>4591</v>
      </c>
      <c r="N545" s="1" t="s">
        <v>4592</v>
      </c>
      <c r="O545" s="1" t="s">
        <v>4593</v>
      </c>
    </row>
    <row r="546" s="1" customFormat="1" spans="1:18">
      <c r="A546" s="1" t="s">
        <v>15</v>
      </c>
      <c r="B546" s="1" t="s">
        <v>4594</v>
      </c>
      <c r="C546" s="1" t="s">
        <v>27</v>
      </c>
      <c r="D546" s="1" t="s">
        <v>4595</v>
      </c>
      <c r="F546" s="1" t="s">
        <v>3836</v>
      </c>
      <c r="I546" s="1" t="s">
        <v>4596</v>
      </c>
      <c r="J546" s="1" t="s">
        <v>2079</v>
      </c>
      <c r="K546" s="1" t="s">
        <v>4597</v>
      </c>
      <c r="L546" s="1" t="s">
        <v>4598</v>
      </c>
      <c r="M546" s="1" t="s">
        <v>4599</v>
      </c>
      <c r="N546" s="1" t="s">
        <v>4600</v>
      </c>
      <c r="O546" s="1" t="s">
        <v>4601</v>
      </c>
    </row>
    <row r="547" s="1" customFormat="1" spans="1:18">
      <c r="A547" s="1" t="s">
        <v>15</v>
      </c>
      <c r="B547" s="1" t="s">
        <v>4602</v>
      </c>
      <c r="C547" s="1" t="s">
        <v>27</v>
      </c>
      <c r="D547" s="1" t="s">
        <v>4595</v>
      </c>
      <c r="F547" s="1" t="s">
        <v>3928</v>
      </c>
      <c r="I547" s="1" t="s">
        <v>4603</v>
      </c>
      <c r="J547" s="1" t="s">
        <v>4604</v>
      </c>
      <c r="K547" s="1" t="s">
        <v>4605</v>
      </c>
      <c r="L547" s="1" t="s">
        <v>4606</v>
      </c>
      <c r="M547" s="1" t="s">
        <v>4607</v>
      </c>
      <c r="N547" s="1" t="s">
        <v>4608</v>
      </c>
      <c r="O547" s="1" t="s">
        <v>4609</v>
      </c>
    </row>
    <row r="548" s="1" customFormat="1" spans="1:18">
      <c r="A548" s="1" t="s">
        <v>15</v>
      </c>
      <c r="B548" s="1" t="s">
        <v>4610</v>
      </c>
      <c r="C548" s="1" t="s">
        <v>45</v>
      </c>
      <c r="D548" s="1" t="s">
        <v>4611</v>
      </c>
      <c r="F548" s="1" t="s">
        <v>4612</v>
      </c>
      <c r="I548" s="1" t="s">
        <v>4613</v>
      </c>
      <c r="J548" s="1" t="s">
        <v>4614</v>
      </c>
      <c r="K548" s="1" t="s">
        <v>4615</v>
      </c>
      <c r="L548" s="1" t="s">
        <v>4616</v>
      </c>
      <c r="M548" s="1" t="s">
        <v>4617</v>
      </c>
      <c r="N548" s="1" t="s">
        <v>4618</v>
      </c>
      <c r="O548" s="1" t="s">
        <v>4619</v>
      </c>
    </row>
    <row r="549" s="1" customFormat="1" spans="1:18">
      <c r="A549" s="1" t="s">
        <v>15</v>
      </c>
      <c r="B549" s="1" t="s">
        <v>4620</v>
      </c>
      <c r="C549" s="1" t="s">
        <v>45</v>
      </c>
      <c r="D549" s="1" t="s">
        <v>4621</v>
      </c>
      <c r="F549" s="1" t="s">
        <v>4622</v>
      </c>
      <c r="I549" s="1" t="s">
        <v>4623</v>
      </c>
      <c r="J549" s="1" t="s">
        <v>4624</v>
      </c>
      <c r="K549" s="1" t="s">
        <v>4625</v>
      </c>
      <c r="L549" s="1" t="s">
        <v>4626</v>
      </c>
      <c r="M549" s="1" t="s">
        <v>4627</v>
      </c>
      <c r="N549" s="1" t="s">
        <v>4628</v>
      </c>
      <c r="O549" s="1" t="s">
        <v>4629</v>
      </c>
    </row>
    <row r="550" s="1" customFormat="1" spans="1:18">
      <c r="A550" s="1" t="s">
        <v>15</v>
      </c>
      <c r="B550" s="1" t="s">
        <v>4630</v>
      </c>
      <c r="C550" s="1" t="s">
        <v>17</v>
      </c>
      <c r="D550" s="1" t="s">
        <v>4631</v>
      </c>
      <c r="F550" s="1" t="s">
        <v>4632</v>
      </c>
      <c r="G550" s="1" t="s">
        <v>324</v>
      </c>
      <c r="I550" s="1" t="s">
        <v>4633</v>
      </c>
      <c r="J550" s="1" t="s">
        <v>4634</v>
      </c>
      <c r="K550" s="1" t="s">
        <v>4635</v>
      </c>
      <c r="L550" s="1" t="s">
        <v>4636</v>
      </c>
      <c r="M550" s="1" t="s">
        <v>4637</v>
      </c>
      <c r="N550" s="1" t="s">
        <v>4638</v>
      </c>
      <c r="O550" s="1" t="s">
        <v>4639</v>
      </c>
    </row>
    <row r="551" s="1" customFormat="1" spans="1:18">
      <c r="A551" s="1" t="s">
        <v>15</v>
      </c>
      <c r="B551" s="1" t="s">
        <v>4640</v>
      </c>
      <c r="C551" s="1" t="s">
        <v>45</v>
      </c>
      <c r="D551" s="1" t="s">
        <v>4631</v>
      </c>
      <c r="F551" s="1" t="s">
        <v>4641</v>
      </c>
      <c r="G551" s="1" t="s">
        <v>4642</v>
      </c>
      <c r="I551" s="1" t="s">
        <v>4643</v>
      </c>
      <c r="J551" s="1" t="s">
        <v>4644</v>
      </c>
      <c r="K551" s="1" t="s">
        <v>4645</v>
      </c>
      <c r="L551" s="1" t="s">
        <v>4646</v>
      </c>
      <c r="M551" s="1" t="s">
        <v>4647</v>
      </c>
      <c r="N551" s="1" t="s">
        <v>4648</v>
      </c>
      <c r="O551" s="1" t="s">
        <v>4649</v>
      </c>
    </row>
    <row r="552" s="1" customFormat="1" spans="1:18">
      <c r="A552" s="1" t="s">
        <v>15</v>
      </c>
      <c r="B552" s="1" t="s">
        <v>4650</v>
      </c>
      <c r="C552" s="1" t="s">
        <v>17</v>
      </c>
      <c r="D552" s="1" t="s">
        <v>4651</v>
      </c>
      <c r="F552" s="1" t="s">
        <v>4652</v>
      </c>
      <c r="I552" s="1" t="s">
        <v>4653</v>
      </c>
      <c r="J552" s="1" t="s">
        <v>4654</v>
      </c>
      <c r="K552" s="1" t="s">
        <v>4655</v>
      </c>
      <c r="L552" s="1" t="s">
        <v>4656</v>
      </c>
      <c r="M552" s="1" t="s">
        <v>4657</v>
      </c>
      <c r="N552" s="1" t="s">
        <v>4658</v>
      </c>
      <c r="O552" s="1" t="s">
        <v>4659</v>
      </c>
    </row>
    <row r="553" s="1" customFormat="1" spans="1:18">
      <c r="A553" s="1" t="s">
        <v>15</v>
      </c>
      <c r="B553" s="1" t="s">
        <v>4660</v>
      </c>
      <c r="C553" s="1" t="s">
        <v>27</v>
      </c>
      <c r="D553" s="1" t="s">
        <v>4651</v>
      </c>
      <c r="F553" s="1" t="s">
        <v>164</v>
      </c>
      <c r="G553" s="1" t="s">
        <v>285</v>
      </c>
      <c r="I553" s="1" t="s">
        <v>4661</v>
      </c>
      <c r="J553" s="1" t="s">
        <v>4662</v>
      </c>
      <c r="K553" s="1" t="s">
        <v>4663</v>
      </c>
      <c r="L553" s="1" t="s">
        <v>4664</v>
      </c>
      <c r="M553" s="1" t="s">
        <v>4665</v>
      </c>
      <c r="N553" s="1" t="s">
        <v>4666</v>
      </c>
      <c r="O553" s="1" t="s">
        <v>4667</v>
      </c>
    </row>
    <row r="554" s="1" customFormat="1" spans="1:18">
      <c r="A554" s="1" t="s">
        <v>15</v>
      </c>
      <c r="B554" s="1" t="s">
        <v>4668</v>
      </c>
      <c r="C554" s="1" t="s">
        <v>45</v>
      </c>
      <c r="D554" s="1" t="s">
        <v>4651</v>
      </c>
      <c r="F554" s="1" t="s">
        <v>4669</v>
      </c>
      <c r="G554" s="1" t="s">
        <v>190</v>
      </c>
      <c r="I554" s="1" t="s">
        <v>4670</v>
      </c>
      <c r="J554" s="1" t="s">
        <v>4671</v>
      </c>
      <c r="K554" s="1" t="s">
        <v>4672</v>
      </c>
      <c r="L554" s="1" t="s">
        <v>4673</v>
      </c>
      <c r="M554" s="1" t="s">
        <v>4674</v>
      </c>
      <c r="N554" s="1" t="s">
        <v>4675</v>
      </c>
      <c r="O554" s="1" t="s">
        <v>4676</v>
      </c>
    </row>
    <row r="555" s="1" customFormat="1" spans="1:18">
      <c r="A555" s="1" t="s">
        <v>15</v>
      </c>
      <c r="B555" s="1" t="s">
        <v>4677</v>
      </c>
      <c r="C555" s="1" t="s">
        <v>17</v>
      </c>
      <c r="F555" s="1" t="s">
        <v>965</v>
      </c>
      <c r="I555" s="1" t="s">
        <v>4678</v>
      </c>
      <c r="J555" s="1" t="s">
        <v>4679</v>
      </c>
      <c r="K555" s="1" t="s">
        <v>4680</v>
      </c>
      <c r="L555" s="1" t="s">
        <v>4681</v>
      </c>
      <c r="M555" s="1" t="s">
        <v>4682</v>
      </c>
      <c r="N555" s="1" t="s">
        <v>4683</v>
      </c>
      <c r="O555" s="1" t="s">
        <v>4684</v>
      </c>
      <c r="P555" s="1" t="s">
        <v>4651</v>
      </c>
    </row>
    <row r="556" s="1" customFormat="1" spans="1:18">
      <c r="A556" s="1" t="s">
        <v>15</v>
      </c>
      <c r="B556" s="1" t="s">
        <v>4685</v>
      </c>
      <c r="C556" s="1" t="s">
        <v>27</v>
      </c>
      <c r="F556" s="1" t="s">
        <v>946</v>
      </c>
      <c r="I556" s="1" t="s">
        <v>4686</v>
      </c>
      <c r="J556" s="1" t="s">
        <v>4687</v>
      </c>
      <c r="K556" s="1" t="s">
        <v>4688</v>
      </c>
      <c r="L556" s="1" t="s">
        <v>4689</v>
      </c>
      <c r="M556" s="1" t="s">
        <v>4690</v>
      </c>
      <c r="N556" s="1" t="s">
        <v>4691</v>
      </c>
      <c r="O556" s="1" t="s">
        <v>4692</v>
      </c>
      <c r="P556" s="1" t="s">
        <v>4651</v>
      </c>
      <c r="R556" s="1" t="e">
        <f>-ive</f>
        <v>#NAME?</v>
      </c>
    </row>
    <row r="557" s="1" customFormat="1" spans="1:18">
      <c r="A557" s="1" t="s">
        <v>15</v>
      </c>
      <c r="B557" s="1" t="s">
        <v>4693</v>
      </c>
      <c r="C557" s="1" t="s">
        <v>27</v>
      </c>
      <c r="F557" s="1" t="s">
        <v>4694</v>
      </c>
      <c r="I557" s="1" t="s">
        <v>4695</v>
      </c>
      <c r="J557" s="1" t="s">
        <v>4696</v>
      </c>
      <c r="K557" s="1" t="s">
        <v>4697</v>
      </c>
      <c r="L557" s="1" t="s">
        <v>4698</v>
      </c>
      <c r="M557" s="1" t="s">
        <v>4699</v>
      </c>
      <c r="N557" s="1" t="s">
        <v>4700</v>
      </c>
      <c r="O557" s="1" t="s">
        <v>4701</v>
      </c>
      <c r="P557" s="1" t="s">
        <v>4702</v>
      </c>
      <c r="R557" s="1" t="e">
        <f>-on</f>
        <v>#NAME?</v>
      </c>
    </row>
    <row r="558" s="1" customFormat="1" spans="1:18">
      <c r="A558" s="1" t="s">
        <v>15</v>
      </c>
      <c r="B558" s="1" t="s">
        <v>4703</v>
      </c>
      <c r="C558" s="1" t="s">
        <v>27</v>
      </c>
      <c r="F558" s="1" t="s">
        <v>4704</v>
      </c>
      <c r="I558" s="1" t="s">
        <v>4705</v>
      </c>
      <c r="J558" s="1" t="s">
        <v>4706</v>
      </c>
      <c r="K558" s="1" t="s">
        <v>4707</v>
      </c>
      <c r="L558" s="1" t="s">
        <v>4708</v>
      </c>
      <c r="M558" s="1" t="s">
        <v>4709</v>
      </c>
      <c r="N558" s="1" t="s">
        <v>4710</v>
      </c>
      <c r="O558" s="1" t="s">
        <v>4711</v>
      </c>
      <c r="P558" s="1" t="s">
        <v>4712</v>
      </c>
      <c r="R558" s="1" t="e">
        <f>-y</f>
        <v>#NAME?</v>
      </c>
    </row>
    <row r="559" s="1" customFormat="1" spans="1:18">
      <c r="A559" s="1" t="s">
        <v>15</v>
      </c>
      <c r="B559" s="1" t="s">
        <v>4713</v>
      </c>
      <c r="C559" s="1" t="s">
        <v>45</v>
      </c>
      <c r="F559" s="1" t="s">
        <v>4714</v>
      </c>
      <c r="I559" s="1" t="s">
        <v>4715</v>
      </c>
      <c r="J559" s="1" t="s">
        <v>4716</v>
      </c>
      <c r="K559" s="1" t="s">
        <v>4717</v>
      </c>
      <c r="L559" s="1" t="s">
        <v>4718</v>
      </c>
      <c r="M559" s="1" t="s">
        <v>4719</v>
      </c>
      <c r="N559" s="1" t="s">
        <v>4720</v>
      </c>
      <c r="O559" s="1" t="s">
        <v>4721</v>
      </c>
      <c r="P559" s="1" t="s">
        <v>4722</v>
      </c>
      <c r="R559" s="1" t="e">
        <f>-ical</f>
        <v>#NAME?</v>
      </c>
    </row>
    <row r="560" s="1" customFormat="1" spans="1:18">
      <c r="A560" s="1" t="s">
        <v>15</v>
      </c>
      <c r="B560" s="1" t="s">
        <v>4723</v>
      </c>
      <c r="C560" s="1" t="s">
        <v>27</v>
      </c>
      <c r="J560" s="1" t="s">
        <v>4724</v>
      </c>
      <c r="K560" s="1" t="s">
        <v>4725</v>
      </c>
      <c r="L560" s="1" t="s">
        <v>4726</v>
      </c>
      <c r="M560" s="1" t="s">
        <v>4727</v>
      </c>
      <c r="N560" s="1" t="s">
        <v>4728</v>
      </c>
      <c r="O560" s="1" t="s">
        <v>4729</v>
      </c>
    </row>
    <row r="561" s="1" customFormat="1" spans="1:15">
      <c r="A561" s="1" t="s">
        <v>15</v>
      </c>
      <c r="B561" s="1" t="s">
        <v>4730</v>
      </c>
      <c r="C561" s="1" t="s">
        <v>27</v>
      </c>
      <c r="J561" s="1" t="s">
        <v>4731</v>
      </c>
      <c r="K561" s="1" t="s">
        <v>4732</v>
      </c>
      <c r="L561" s="1" t="s">
        <v>4733</v>
      </c>
      <c r="M561" s="1" t="s">
        <v>4734</v>
      </c>
      <c r="N561" s="1" t="s">
        <v>4735</v>
      </c>
      <c r="O561" s="1" t="s">
        <v>4736</v>
      </c>
    </row>
    <row r="562" s="1" customFormat="1" spans="1:15">
      <c r="A562" s="1" t="s">
        <v>15</v>
      </c>
      <c r="B562" s="1" t="s">
        <v>4737</v>
      </c>
      <c r="C562" s="1" t="s">
        <v>45</v>
      </c>
      <c r="F562" s="1" t="s">
        <v>4738</v>
      </c>
      <c r="G562" s="1" t="e">
        <f>-ial</f>
        <v>#NAME?</v>
      </c>
      <c r="I562" s="1" t="s">
        <v>4739</v>
      </c>
      <c r="J562" s="1" t="s">
        <v>4740</v>
      </c>
      <c r="K562" s="1" t="s">
        <v>4741</v>
      </c>
      <c r="L562" s="1" t="s">
        <v>4742</v>
      </c>
      <c r="M562" s="1" t="s">
        <v>4743</v>
      </c>
      <c r="N562" s="1" t="s">
        <v>4744</v>
      </c>
      <c r="O562" s="1" t="s">
        <v>4745</v>
      </c>
    </row>
    <row r="563" s="1" customFormat="1" spans="1:15">
      <c r="A563" s="1" t="s">
        <v>15</v>
      </c>
      <c r="B563" s="1" t="s">
        <v>4746</v>
      </c>
      <c r="C563" s="1" t="s">
        <v>17</v>
      </c>
      <c r="D563" s="1" t="s">
        <v>4747</v>
      </c>
      <c r="F563" s="1" t="s">
        <v>4748</v>
      </c>
      <c r="I563" s="1" t="s">
        <v>4749</v>
      </c>
      <c r="J563" s="1" t="s">
        <v>4750</v>
      </c>
      <c r="K563" s="1" t="s">
        <v>4751</v>
      </c>
      <c r="L563" s="1" t="s">
        <v>4752</v>
      </c>
      <c r="M563" s="1" t="s">
        <v>4753</v>
      </c>
      <c r="N563" s="1" t="s">
        <v>4754</v>
      </c>
      <c r="O563" s="1" t="s">
        <v>4755</v>
      </c>
    </row>
    <row r="564" s="1" customFormat="1" spans="1:15">
      <c r="A564" s="1" t="s">
        <v>15</v>
      </c>
      <c r="B564" s="1" t="s">
        <v>4756</v>
      </c>
      <c r="C564" s="1" t="s">
        <v>45</v>
      </c>
      <c r="D564" s="1" t="s">
        <v>4747</v>
      </c>
      <c r="F564" s="1" t="s">
        <v>4757</v>
      </c>
      <c r="I564" s="1" t="s">
        <v>4758</v>
      </c>
      <c r="J564" s="1" t="s">
        <v>3185</v>
      </c>
      <c r="K564" s="1" t="s">
        <v>4759</v>
      </c>
      <c r="L564" s="1" t="s">
        <v>4760</v>
      </c>
      <c r="M564" s="1" t="s">
        <v>4761</v>
      </c>
      <c r="N564" s="1" t="s">
        <v>4762</v>
      </c>
      <c r="O564" s="1" t="s">
        <v>4763</v>
      </c>
    </row>
    <row r="565" s="1" customFormat="1" spans="1:15">
      <c r="A565" s="1" t="s">
        <v>15</v>
      </c>
      <c r="B565" s="1" t="s">
        <v>4764</v>
      </c>
      <c r="C565" s="1" t="s">
        <v>17</v>
      </c>
      <c r="D565" s="1" t="s">
        <v>4747</v>
      </c>
      <c r="F565" s="1" t="s">
        <v>304</v>
      </c>
      <c r="I565" s="1" t="s">
        <v>4765</v>
      </c>
      <c r="J565" s="1" t="s">
        <v>4766</v>
      </c>
      <c r="K565" s="1" t="s">
        <v>4767</v>
      </c>
      <c r="L565" s="1" t="s">
        <v>4768</v>
      </c>
      <c r="M565" s="1" t="s">
        <v>4769</v>
      </c>
      <c r="N565" s="1" t="s">
        <v>4770</v>
      </c>
      <c r="O565" s="1" t="s">
        <v>4771</v>
      </c>
    </row>
    <row r="566" s="1" customFormat="1" spans="1:15">
      <c r="A566" s="1" t="s">
        <v>15</v>
      </c>
      <c r="B566" s="1" t="s">
        <v>4772</v>
      </c>
      <c r="C566" s="1" t="s">
        <v>27</v>
      </c>
      <c r="D566" s="1" t="s">
        <v>4747</v>
      </c>
      <c r="F566" s="1" t="s">
        <v>1977</v>
      </c>
      <c r="G566" s="1" t="s">
        <v>1978</v>
      </c>
      <c r="I566" s="1" t="s">
        <v>4773</v>
      </c>
      <c r="J566" s="1" t="s">
        <v>4774</v>
      </c>
      <c r="K566" s="1" t="s">
        <v>4775</v>
      </c>
      <c r="L566" s="1" t="s">
        <v>4776</v>
      </c>
      <c r="M566" s="1" t="s">
        <v>4777</v>
      </c>
      <c r="N566" s="1" t="s">
        <v>4778</v>
      </c>
      <c r="O566" s="1" t="s">
        <v>4779</v>
      </c>
    </row>
    <row r="567" s="1" customFormat="1" spans="1:15">
      <c r="A567" s="1" t="s">
        <v>15</v>
      </c>
      <c r="B567" s="1" t="s">
        <v>4780</v>
      </c>
      <c r="C567" s="1" t="s">
        <v>17</v>
      </c>
      <c r="D567" s="1" t="s">
        <v>4747</v>
      </c>
      <c r="F567" s="1" t="s">
        <v>2086</v>
      </c>
      <c r="I567" s="1" t="s">
        <v>4781</v>
      </c>
      <c r="J567" s="1" t="s">
        <v>4782</v>
      </c>
      <c r="K567" s="1" t="s">
        <v>4783</v>
      </c>
      <c r="L567" s="1" t="s">
        <v>4784</v>
      </c>
      <c r="M567" s="1" t="s">
        <v>4785</v>
      </c>
      <c r="N567" s="1" t="s">
        <v>4786</v>
      </c>
      <c r="O567" s="1" t="s">
        <v>4787</v>
      </c>
    </row>
    <row r="568" s="1" customFormat="1" spans="1:15">
      <c r="A568" s="1" t="s">
        <v>15</v>
      </c>
      <c r="B568" s="1" t="s">
        <v>4788</v>
      </c>
      <c r="C568" s="1" t="s">
        <v>45</v>
      </c>
      <c r="F568" s="1" t="s">
        <v>4789</v>
      </c>
      <c r="G568" s="1" t="s">
        <v>2224</v>
      </c>
      <c r="I568" s="1" t="s">
        <v>4790</v>
      </c>
      <c r="J568" s="1" t="s">
        <v>4791</v>
      </c>
      <c r="K568" s="1" t="s">
        <v>4792</v>
      </c>
      <c r="L568" s="1" t="s">
        <v>4793</v>
      </c>
      <c r="M568" s="1" t="s">
        <v>4794</v>
      </c>
      <c r="N568" s="1" t="s">
        <v>4795</v>
      </c>
      <c r="O568" s="1" t="s">
        <v>4796</v>
      </c>
    </row>
    <row r="569" s="1" customFormat="1" spans="1:15">
      <c r="A569" s="1" t="s">
        <v>15</v>
      </c>
      <c r="B569" s="1" t="s">
        <v>4797</v>
      </c>
      <c r="C569" s="1" t="s">
        <v>45</v>
      </c>
      <c r="J569" s="1" t="s">
        <v>4798</v>
      </c>
      <c r="K569" s="1" t="s">
        <v>4799</v>
      </c>
      <c r="L569" s="1" t="s">
        <v>4800</v>
      </c>
      <c r="M569" s="1" t="s">
        <v>4801</v>
      </c>
      <c r="N569" s="1" t="s">
        <v>4802</v>
      </c>
      <c r="O569" s="1" t="s">
        <v>4803</v>
      </c>
    </row>
    <row r="570" s="1" customFormat="1" spans="1:15">
      <c r="A570" s="1" t="s">
        <v>15</v>
      </c>
      <c r="B570" s="1" t="s">
        <v>4804</v>
      </c>
      <c r="C570" s="1" t="s">
        <v>27</v>
      </c>
      <c r="F570" s="1" t="s">
        <v>4797</v>
      </c>
      <c r="G570" s="1" t="e">
        <f>-ity</f>
        <v>#NAME?</v>
      </c>
      <c r="I570" s="1" t="s">
        <v>4805</v>
      </c>
      <c r="J570" s="1" t="s">
        <v>4806</v>
      </c>
      <c r="K570" s="1" t="s">
        <v>4807</v>
      </c>
      <c r="L570" s="1" t="s">
        <v>4808</v>
      </c>
      <c r="M570" s="1" t="s">
        <v>4809</v>
      </c>
      <c r="N570" s="1" t="s">
        <v>4810</v>
      </c>
      <c r="O570" s="1" t="s">
        <v>4811</v>
      </c>
    </row>
    <row r="571" s="1" customFormat="1" spans="1:15">
      <c r="A571" s="1" t="s">
        <v>15</v>
      </c>
      <c r="B571" s="1" t="s">
        <v>4812</v>
      </c>
      <c r="C571" s="1" t="s">
        <v>17</v>
      </c>
      <c r="D571" s="1" t="s">
        <v>4813</v>
      </c>
      <c r="F571" s="1" t="s">
        <v>3198</v>
      </c>
      <c r="I571" s="1" t="s">
        <v>4814</v>
      </c>
      <c r="J571" s="1" t="s">
        <v>4815</v>
      </c>
      <c r="K571" s="1" t="s">
        <v>4816</v>
      </c>
      <c r="L571" s="1" t="s">
        <v>4817</v>
      </c>
      <c r="M571" s="1" t="s">
        <v>4818</v>
      </c>
      <c r="N571" s="1" t="s">
        <v>4819</v>
      </c>
      <c r="O571" s="1" t="s">
        <v>4820</v>
      </c>
    </row>
    <row r="572" s="1" customFormat="1" spans="1:15">
      <c r="A572" s="1" t="s">
        <v>15</v>
      </c>
      <c r="B572" s="1" t="s">
        <v>4821</v>
      </c>
      <c r="C572" s="1" t="s">
        <v>27</v>
      </c>
      <c r="D572" s="1" t="s">
        <v>4813</v>
      </c>
      <c r="F572" s="1" t="s">
        <v>173</v>
      </c>
      <c r="I572" s="1" t="s">
        <v>4822</v>
      </c>
      <c r="J572" s="1" t="s">
        <v>4823</v>
      </c>
      <c r="K572" s="1" t="s">
        <v>4824</v>
      </c>
      <c r="L572" s="1" t="s">
        <v>4825</v>
      </c>
      <c r="M572" s="1" t="s">
        <v>4826</v>
      </c>
      <c r="N572" s="1" t="s">
        <v>4827</v>
      </c>
      <c r="O572" s="1" t="s">
        <v>4828</v>
      </c>
    </row>
    <row r="573" s="1" customFormat="1" spans="1:15">
      <c r="A573" s="1" t="s">
        <v>15</v>
      </c>
      <c r="B573" s="1" t="s">
        <v>4829</v>
      </c>
      <c r="C573" s="1" t="s">
        <v>17</v>
      </c>
      <c r="D573" s="1" t="s">
        <v>4813</v>
      </c>
      <c r="F573" s="1" t="s">
        <v>4830</v>
      </c>
      <c r="I573" s="1" t="s">
        <v>4831</v>
      </c>
      <c r="J573" s="1" t="s">
        <v>4832</v>
      </c>
      <c r="K573" s="1" t="s">
        <v>4833</v>
      </c>
      <c r="L573" s="1" t="s">
        <v>4834</v>
      </c>
      <c r="M573" s="1" t="s">
        <v>4835</v>
      </c>
      <c r="N573" s="1" t="s">
        <v>4836</v>
      </c>
      <c r="O573" s="1" t="s">
        <v>4837</v>
      </c>
    </row>
    <row r="574" s="1" customFormat="1" spans="1:15">
      <c r="A574" s="1" t="s">
        <v>15</v>
      </c>
      <c r="B574" s="1" t="s">
        <v>4838</v>
      </c>
      <c r="C574" s="1" t="s">
        <v>27</v>
      </c>
      <c r="D574" s="1" t="s">
        <v>4813</v>
      </c>
      <c r="F574" s="1" t="s">
        <v>4839</v>
      </c>
      <c r="G574" s="1" t="s">
        <v>285</v>
      </c>
      <c r="I574" s="1" t="s">
        <v>4840</v>
      </c>
      <c r="J574" s="1" t="s">
        <v>4841</v>
      </c>
      <c r="K574" s="1" t="s">
        <v>4842</v>
      </c>
      <c r="L574" s="1" t="s">
        <v>4843</v>
      </c>
      <c r="M574" s="1" t="s">
        <v>4844</v>
      </c>
      <c r="N574" s="1" t="s">
        <v>4845</v>
      </c>
      <c r="O574" s="1" t="s">
        <v>4846</v>
      </c>
    </row>
    <row r="575" s="1" customFormat="1" spans="1:15">
      <c r="A575" s="1" t="s">
        <v>15</v>
      </c>
      <c r="B575" s="1" t="s">
        <v>4847</v>
      </c>
      <c r="C575" s="1" t="s">
        <v>45</v>
      </c>
      <c r="D575" s="1" t="s">
        <v>4813</v>
      </c>
      <c r="F575" s="1" t="s">
        <v>4839</v>
      </c>
      <c r="G575" s="1" t="s">
        <v>285</v>
      </c>
      <c r="H575" s="1" t="s">
        <v>47</v>
      </c>
      <c r="I575" s="1" t="s">
        <v>4848</v>
      </c>
      <c r="J575" s="1" t="s">
        <v>4849</v>
      </c>
      <c r="K575" s="1" t="s">
        <v>4850</v>
      </c>
      <c r="L575" s="1" t="s">
        <v>4851</v>
      </c>
      <c r="M575" s="1" t="s">
        <v>4852</v>
      </c>
      <c r="N575" s="1" t="s">
        <v>4853</v>
      </c>
      <c r="O575" s="1" t="s">
        <v>4854</v>
      </c>
    </row>
    <row r="576" s="1" customFormat="1" spans="1:15">
      <c r="A576" s="1" t="s">
        <v>15</v>
      </c>
      <c r="B576" s="1" t="s">
        <v>4847</v>
      </c>
      <c r="C576" s="1" t="s">
        <v>27</v>
      </c>
      <c r="D576" s="1" t="s">
        <v>4813</v>
      </c>
      <c r="F576" s="1" t="s">
        <v>4839</v>
      </c>
      <c r="G576" s="1" t="s">
        <v>285</v>
      </c>
      <c r="H576" s="1" t="s">
        <v>47</v>
      </c>
      <c r="I576" s="1" t="s">
        <v>4855</v>
      </c>
      <c r="J576" s="1" t="s">
        <v>4856</v>
      </c>
      <c r="K576" s="1" t="s">
        <v>4850</v>
      </c>
      <c r="L576" s="1" t="s">
        <v>4857</v>
      </c>
      <c r="M576" s="1" t="s">
        <v>4858</v>
      </c>
      <c r="N576" s="1" t="s">
        <v>4859</v>
      </c>
      <c r="O576" s="1" t="s">
        <v>4860</v>
      </c>
    </row>
    <row r="577" s="1" customFormat="1" spans="1:15">
      <c r="A577" s="1" t="s">
        <v>15</v>
      </c>
      <c r="B577" s="1" t="s">
        <v>4861</v>
      </c>
      <c r="C577" s="1" t="s">
        <v>17</v>
      </c>
      <c r="D577" s="1" t="s">
        <v>4813</v>
      </c>
      <c r="F577" s="1" t="s">
        <v>4862</v>
      </c>
      <c r="I577" s="1" t="s">
        <v>4863</v>
      </c>
      <c r="J577" s="1" t="s">
        <v>4864</v>
      </c>
      <c r="K577" s="1" t="s">
        <v>4865</v>
      </c>
      <c r="L577" s="1" t="s">
        <v>4866</v>
      </c>
      <c r="M577" s="1" t="s">
        <v>4867</v>
      </c>
      <c r="N577" s="1" t="s">
        <v>4868</v>
      </c>
      <c r="O577" s="1" t="s">
        <v>4869</v>
      </c>
    </row>
    <row r="578" s="1" customFormat="1" spans="1:15">
      <c r="A578" s="1" t="s">
        <v>15</v>
      </c>
      <c r="B578" s="1" t="s">
        <v>4870</v>
      </c>
      <c r="C578" s="1" t="s">
        <v>17</v>
      </c>
      <c r="D578" s="1" t="s">
        <v>4813</v>
      </c>
      <c r="F578" s="1" t="s">
        <v>4512</v>
      </c>
      <c r="I578" s="1" t="s">
        <v>4871</v>
      </c>
      <c r="J578" s="1" t="s">
        <v>4872</v>
      </c>
      <c r="K578" s="1" t="s">
        <v>4873</v>
      </c>
      <c r="L578" s="1" t="s">
        <v>4874</v>
      </c>
      <c r="M578" s="1" t="s">
        <v>4875</v>
      </c>
      <c r="N578" s="1" t="s">
        <v>4876</v>
      </c>
      <c r="O578" s="1" t="s">
        <v>4877</v>
      </c>
    </row>
    <row r="579" s="1" customFormat="1" spans="1:15">
      <c r="A579" s="1" t="s">
        <v>15</v>
      </c>
      <c r="B579" s="1" t="s">
        <v>4870</v>
      </c>
      <c r="C579" s="1" t="s">
        <v>27</v>
      </c>
      <c r="D579" s="1" t="s">
        <v>4813</v>
      </c>
      <c r="F579" s="1" t="s">
        <v>4512</v>
      </c>
      <c r="I579" s="1" t="s">
        <v>4878</v>
      </c>
      <c r="J579" s="1" t="s">
        <v>4879</v>
      </c>
      <c r="K579" s="1" t="s">
        <v>4880</v>
      </c>
      <c r="L579" s="1" t="s">
        <v>4881</v>
      </c>
      <c r="M579" s="1" t="s">
        <v>4882</v>
      </c>
      <c r="N579" s="1" t="s">
        <v>4883</v>
      </c>
      <c r="O579" s="1" t="s">
        <v>4884</v>
      </c>
    </row>
    <row r="580" s="1" customFormat="1" spans="1:15">
      <c r="A580" s="1" t="s">
        <v>15</v>
      </c>
      <c r="B580" s="1" t="s">
        <v>4885</v>
      </c>
      <c r="C580" s="1" t="s">
        <v>45</v>
      </c>
      <c r="D580" s="1" t="s">
        <v>4813</v>
      </c>
      <c r="F580" s="1" t="s">
        <v>4426</v>
      </c>
      <c r="G580" s="1" t="s">
        <v>190</v>
      </c>
      <c r="I580" s="1" t="s">
        <v>4886</v>
      </c>
      <c r="J580" s="1" t="s">
        <v>4887</v>
      </c>
      <c r="K580" s="1" t="s">
        <v>4888</v>
      </c>
      <c r="L580" s="1" t="s">
        <v>4889</v>
      </c>
      <c r="M580" s="1" t="s">
        <v>4890</v>
      </c>
      <c r="N580" s="1" t="s">
        <v>4891</v>
      </c>
      <c r="O580" s="1" t="s">
        <v>4892</v>
      </c>
    </row>
    <row r="581" s="1" customFormat="1" spans="1:15">
      <c r="A581" s="1" t="s">
        <v>15</v>
      </c>
      <c r="B581" s="1" t="s">
        <v>4893</v>
      </c>
      <c r="C581" s="1" t="s">
        <v>17</v>
      </c>
      <c r="D581" s="1" t="s">
        <v>4813</v>
      </c>
      <c r="F581" s="1" t="s">
        <v>4471</v>
      </c>
      <c r="G581" s="1" t="s">
        <v>866</v>
      </c>
      <c r="I581" s="1" t="s">
        <v>4894</v>
      </c>
      <c r="J581" s="1" t="s">
        <v>4895</v>
      </c>
      <c r="K581" s="1" t="s">
        <v>4896</v>
      </c>
      <c r="L581" s="1" t="s">
        <v>4897</v>
      </c>
      <c r="M581" s="1" t="s">
        <v>4898</v>
      </c>
      <c r="N581" s="1" t="s">
        <v>4899</v>
      </c>
      <c r="O581" s="1" t="s">
        <v>4900</v>
      </c>
    </row>
    <row r="582" s="1" customFormat="1" spans="1:15">
      <c r="A582" s="1" t="s">
        <v>15</v>
      </c>
      <c r="B582" s="1" t="s">
        <v>4901</v>
      </c>
      <c r="C582" s="1" t="s">
        <v>27</v>
      </c>
      <c r="D582" s="1" t="s">
        <v>4813</v>
      </c>
      <c r="F582" s="1" t="s">
        <v>3357</v>
      </c>
      <c r="G582" s="1" t="s">
        <v>285</v>
      </c>
      <c r="I582" s="1" t="s">
        <v>4902</v>
      </c>
      <c r="J582" s="1" t="s">
        <v>4903</v>
      </c>
      <c r="K582" s="1" t="s">
        <v>4904</v>
      </c>
      <c r="L582" s="1" t="s">
        <v>4905</v>
      </c>
      <c r="M582" s="1" t="s">
        <v>4906</v>
      </c>
      <c r="N582" s="1" t="s">
        <v>4907</v>
      </c>
      <c r="O582" s="1" t="s">
        <v>4908</v>
      </c>
    </row>
    <row r="583" s="1" customFormat="1" spans="1:15">
      <c r="A583" s="1" t="s">
        <v>15</v>
      </c>
      <c r="B583" s="1" t="s">
        <v>4909</v>
      </c>
      <c r="C583" s="1" t="s">
        <v>27</v>
      </c>
      <c r="D583" s="1" t="s">
        <v>4813</v>
      </c>
      <c r="F583" s="1" t="s">
        <v>946</v>
      </c>
      <c r="I583" s="1" t="s">
        <v>4910</v>
      </c>
      <c r="J583" s="1" t="s">
        <v>4911</v>
      </c>
      <c r="K583" s="1" t="s">
        <v>4912</v>
      </c>
      <c r="L583" s="1" t="s">
        <v>4913</v>
      </c>
      <c r="M583" s="1" t="s">
        <v>4914</v>
      </c>
      <c r="N583" s="1" t="s">
        <v>4915</v>
      </c>
      <c r="O583" s="1" t="s">
        <v>4916</v>
      </c>
    </row>
    <row r="584" s="1" customFormat="1" spans="1:15">
      <c r="A584" s="1" t="s">
        <v>15</v>
      </c>
      <c r="B584" s="1" t="s">
        <v>4917</v>
      </c>
      <c r="C584" s="1" t="s">
        <v>27</v>
      </c>
      <c r="D584" s="1" t="s">
        <v>4813</v>
      </c>
      <c r="F584" s="1" t="s">
        <v>4918</v>
      </c>
      <c r="G584" s="1" t="s">
        <v>4919</v>
      </c>
      <c r="I584" s="1" t="s">
        <v>4920</v>
      </c>
      <c r="J584" s="1" t="s">
        <v>4921</v>
      </c>
      <c r="K584" s="1" t="s">
        <v>4922</v>
      </c>
      <c r="L584" s="1" t="s">
        <v>4923</v>
      </c>
      <c r="M584" s="1" t="s">
        <v>4924</v>
      </c>
      <c r="N584" s="1" t="s">
        <v>4925</v>
      </c>
      <c r="O584" s="1" t="s">
        <v>4926</v>
      </c>
    </row>
    <row r="585" s="1" customFormat="1" spans="1:15">
      <c r="A585" s="1" t="s">
        <v>15</v>
      </c>
      <c r="B585" s="1" t="s">
        <v>4927</v>
      </c>
      <c r="C585" s="1" t="s">
        <v>27</v>
      </c>
      <c r="D585" s="1" t="s">
        <v>4928</v>
      </c>
      <c r="F585" s="1" t="s">
        <v>3739</v>
      </c>
      <c r="I585" s="1" t="s">
        <v>4929</v>
      </c>
      <c r="J585" s="1" t="s">
        <v>4930</v>
      </c>
      <c r="K585" s="1" t="s">
        <v>4931</v>
      </c>
      <c r="L585" s="1" t="s">
        <v>4932</v>
      </c>
      <c r="M585" s="1" t="s">
        <v>4933</v>
      </c>
      <c r="N585" s="1" t="s">
        <v>4934</v>
      </c>
      <c r="O585" s="1" t="s">
        <v>4935</v>
      </c>
    </row>
    <row r="586" s="1" customFormat="1" spans="1:15">
      <c r="A586" s="1" t="s">
        <v>15</v>
      </c>
      <c r="B586" s="1" t="s">
        <v>4936</v>
      </c>
      <c r="C586" s="1" t="s">
        <v>27</v>
      </c>
      <c r="F586" s="1" t="s">
        <v>4937</v>
      </c>
      <c r="G586" s="1" t="s">
        <v>58</v>
      </c>
      <c r="H586" s="1" t="s">
        <v>201</v>
      </c>
      <c r="I586" s="1" t="s">
        <v>4938</v>
      </c>
      <c r="J586" s="1" t="s">
        <v>4939</v>
      </c>
      <c r="K586" s="1" t="s">
        <v>4940</v>
      </c>
      <c r="L586" s="1" t="s">
        <v>4941</v>
      </c>
      <c r="M586" s="1" t="s">
        <v>4942</v>
      </c>
      <c r="N586" s="1" t="s">
        <v>4943</v>
      </c>
      <c r="O586" s="1" t="s">
        <v>4944</v>
      </c>
    </row>
    <row r="587" s="1" customFormat="1" spans="1:15">
      <c r="A587" s="1" t="s">
        <v>15</v>
      </c>
      <c r="B587" s="1" t="s">
        <v>4945</v>
      </c>
      <c r="C587" s="1" t="s">
        <v>17</v>
      </c>
      <c r="J587" s="1" t="s">
        <v>4946</v>
      </c>
      <c r="K587" s="1" t="s">
        <v>4947</v>
      </c>
      <c r="L587" s="1" t="s">
        <v>4948</v>
      </c>
      <c r="M587" s="1" t="s">
        <v>4949</v>
      </c>
      <c r="N587" s="1" t="s">
        <v>4950</v>
      </c>
      <c r="O587" s="1" t="s">
        <v>4951</v>
      </c>
    </row>
    <row r="588" s="1" customFormat="1" spans="1:15">
      <c r="A588" s="1" t="s">
        <v>15</v>
      </c>
      <c r="B588" s="1" t="s">
        <v>4952</v>
      </c>
      <c r="C588" s="1" t="s">
        <v>45</v>
      </c>
      <c r="F588" s="1" t="s">
        <v>4953</v>
      </c>
      <c r="G588" s="1" t="s">
        <v>47</v>
      </c>
      <c r="I588" s="1" t="s">
        <v>4954</v>
      </c>
      <c r="J588" s="1" t="s">
        <v>4955</v>
      </c>
      <c r="K588" s="1" t="s">
        <v>4956</v>
      </c>
      <c r="L588" s="1" t="s">
        <v>4957</v>
      </c>
      <c r="M588" s="1" t="s">
        <v>4958</v>
      </c>
      <c r="N588" s="1" t="s">
        <v>4959</v>
      </c>
      <c r="O588" s="1" t="s">
        <v>4960</v>
      </c>
    </row>
    <row r="589" s="1" customFormat="1" spans="1:15">
      <c r="A589" s="1" t="s">
        <v>15</v>
      </c>
      <c r="B589" s="1" t="s">
        <v>4961</v>
      </c>
      <c r="C589" s="1" t="s">
        <v>45</v>
      </c>
      <c r="J589" s="1" t="s">
        <v>4962</v>
      </c>
      <c r="K589" s="1" t="s">
        <v>4963</v>
      </c>
      <c r="L589" s="1" t="s">
        <v>4964</v>
      </c>
      <c r="M589" s="1" t="s">
        <v>4965</v>
      </c>
      <c r="N589" s="1" t="s">
        <v>4966</v>
      </c>
      <c r="O589" s="1" t="s">
        <v>4967</v>
      </c>
    </row>
    <row r="590" s="1" customFormat="1" spans="1:15">
      <c r="A590" s="1" t="s">
        <v>15</v>
      </c>
      <c r="B590" s="1" t="s">
        <v>903</v>
      </c>
      <c r="C590" s="1" t="s">
        <v>27</v>
      </c>
      <c r="J590" s="1" t="s">
        <v>4968</v>
      </c>
      <c r="K590" s="1" t="s">
        <v>4969</v>
      </c>
      <c r="L590" s="1" t="s">
        <v>4970</v>
      </c>
      <c r="M590" s="1" t="s">
        <v>4971</v>
      </c>
      <c r="N590" s="1" t="s">
        <v>4972</v>
      </c>
      <c r="O590" s="1" t="s">
        <v>4973</v>
      </c>
    </row>
    <row r="591" s="1" customFormat="1" spans="1:15">
      <c r="A591" s="1" t="s">
        <v>15</v>
      </c>
      <c r="B591" s="1" t="s">
        <v>4974</v>
      </c>
      <c r="C591" s="1" t="s">
        <v>45</v>
      </c>
      <c r="F591" s="1" t="s">
        <v>4975</v>
      </c>
      <c r="G591" s="1" t="e">
        <f>-al</f>
        <v>#NAME?</v>
      </c>
      <c r="I591" s="1" t="s">
        <v>4976</v>
      </c>
      <c r="J591" s="1" t="s">
        <v>4977</v>
      </c>
      <c r="K591" s="1" t="s">
        <v>4978</v>
      </c>
      <c r="L591" s="1" t="s">
        <v>4979</v>
      </c>
      <c r="M591" s="1" t="s">
        <v>4980</v>
      </c>
      <c r="N591" s="1" t="s">
        <v>4981</v>
      </c>
      <c r="O591" s="1" t="s">
        <v>4982</v>
      </c>
    </row>
    <row r="592" s="1" customFormat="1" spans="1:15">
      <c r="A592" s="1" t="s">
        <v>15</v>
      </c>
      <c r="B592" s="1" t="s">
        <v>4983</v>
      </c>
      <c r="C592" s="1" t="s">
        <v>17</v>
      </c>
      <c r="D592" s="1" t="s">
        <v>4984</v>
      </c>
      <c r="F592" s="1" t="s">
        <v>3183</v>
      </c>
      <c r="I592" s="1" t="s">
        <v>4985</v>
      </c>
      <c r="J592" s="1" t="s">
        <v>4986</v>
      </c>
      <c r="K592" s="1" t="s">
        <v>4987</v>
      </c>
      <c r="L592" s="1" t="s">
        <v>4988</v>
      </c>
      <c r="M592" s="1" t="s">
        <v>4989</v>
      </c>
      <c r="N592" s="1" t="s">
        <v>4990</v>
      </c>
      <c r="O592" s="1" t="s">
        <v>4991</v>
      </c>
    </row>
    <row r="593" s="1" customFormat="1" spans="1:15">
      <c r="A593" s="1" t="s">
        <v>15</v>
      </c>
      <c r="B593" s="1" t="s">
        <v>4992</v>
      </c>
      <c r="C593" s="1" t="s">
        <v>17</v>
      </c>
      <c r="D593" s="1" t="s">
        <v>4984</v>
      </c>
      <c r="F593" s="1" t="s">
        <v>4993</v>
      </c>
      <c r="I593" s="1" t="s">
        <v>4994</v>
      </c>
      <c r="J593" s="1" t="s">
        <v>4995</v>
      </c>
      <c r="K593" s="1" t="s">
        <v>4996</v>
      </c>
      <c r="L593" s="1" t="s">
        <v>4997</v>
      </c>
      <c r="M593" s="1" t="s">
        <v>4998</v>
      </c>
      <c r="N593" s="1" t="s">
        <v>4999</v>
      </c>
      <c r="O593" s="1" t="s">
        <v>5000</v>
      </c>
    </row>
    <row r="594" s="1" customFormat="1" spans="1:15">
      <c r="A594" s="1" t="s">
        <v>15</v>
      </c>
      <c r="B594" s="1" t="s">
        <v>5001</v>
      </c>
      <c r="C594" s="1" t="s">
        <v>17</v>
      </c>
      <c r="D594" s="1" t="s">
        <v>4984</v>
      </c>
      <c r="F594" s="1" t="s">
        <v>5002</v>
      </c>
      <c r="I594" s="1" t="s">
        <v>5003</v>
      </c>
      <c r="J594" s="1" t="s">
        <v>5004</v>
      </c>
      <c r="K594" s="1" t="s">
        <v>5005</v>
      </c>
      <c r="L594" s="1" t="s">
        <v>5006</v>
      </c>
      <c r="M594" s="1" t="s">
        <v>5007</v>
      </c>
      <c r="N594" s="1" t="s">
        <v>5008</v>
      </c>
      <c r="O594" s="1" t="s">
        <v>5009</v>
      </c>
    </row>
    <row r="595" s="1" customFormat="1" spans="1:15">
      <c r="A595" s="1" t="s">
        <v>15</v>
      </c>
      <c r="B595" s="1" t="s">
        <v>5010</v>
      </c>
      <c r="C595" s="1" t="s">
        <v>17</v>
      </c>
      <c r="D595" s="1" t="s">
        <v>4984</v>
      </c>
      <c r="F595" s="1" t="s">
        <v>3535</v>
      </c>
      <c r="I595" s="1" t="s">
        <v>5011</v>
      </c>
      <c r="J595" s="1" t="s">
        <v>5012</v>
      </c>
      <c r="K595" s="1" t="s">
        <v>5013</v>
      </c>
      <c r="L595" s="1" t="s">
        <v>5014</v>
      </c>
      <c r="M595" s="1" t="s">
        <v>5015</v>
      </c>
      <c r="N595" s="1" t="s">
        <v>5016</v>
      </c>
      <c r="O595" s="1" t="s">
        <v>5017</v>
      </c>
    </row>
    <row r="596" s="1" customFormat="1" spans="1:15">
      <c r="A596" s="1" t="s">
        <v>15</v>
      </c>
      <c r="B596" s="1" t="s">
        <v>5010</v>
      </c>
      <c r="C596" s="1" t="s">
        <v>27</v>
      </c>
      <c r="D596" s="1" t="s">
        <v>4984</v>
      </c>
      <c r="F596" s="1" t="s">
        <v>3535</v>
      </c>
      <c r="I596" s="1" t="s">
        <v>5018</v>
      </c>
      <c r="J596" s="1" t="s">
        <v>5019</v>
      </c>
      <c r="K596" s="1" t="s">
        <v>5020</v>
      </c>
      <c r="L596" s="1" t="s">
        <v>5021</v>
      </c>
      <c r="M596" s="1" t="s">
        <v>5022</v>
      </c>
      <c r="N596" s="1" t="s">
        <v>5023</v>
      </c>
      <c r="O596" s="1" t="s">
        <v>5024</v>
      </c>
    </row>
    <row r="597" s="1" customFormat="1" spans="1:15">
      <c r="A597" s="1" t="s">
        <v>15</v>
      </c>
      <c r="B597" s="1" t="s">
        <v>5025</v>
      </c>
      <c r="C597" s="1" t="s">
        <v>846</v>
      </c>
      <c r="D597" s="1" t="s">
        <v>4984</v>
      </c>
      <c r="F597" s="1" t="s">
        <v>5026</v>
      </c>
      <c r="G597" s="1" t="e">
        <f>-less</f>
        <v>#NAME?</v>
      </c>
      <c r="I597" s="1" t="s">
        <v>5027</v>
      </c>
      <c r="J597" s="1" t="s">
        <v>5028</v>
      </c>
      <c r="K597" s="1" t="s">
        <v>5029</v>
      </c>
      <c r="L597" s="1" t="s">
        <v>5030</v>
      </c>
      <c r="M597" s="1" t="s">
        <v>5031</v>
      </c>
      <c r="N597" s="1" t="s">
        <v>5032</v>
      </c>
      <c r="O597" s="1" t="s">
        <v>5033</v>
      </c>
    </row>
    <row r="598" s="1" customFormat="1" spans="1:15">
      <c r="A598" s="1" t="s">
        <v>15</v>
      </c>
      <c r="B598" s="1" t="s">
        <v>5034</v>
      </c>
      <c r="C598" s="1" t="s">
        <v>17</v>
      </c>
      <c r="D598" s="1" t="s">
        <v>4984</v>
      </c>
      <c r="F598" s="1" t="s">
        <v>5035</v>
      </c>
      <c r="I598" s="1" t="s">
        <v>5036</v>
      </c>
      <c r="J598" s="1" t="s">
        <v>5037</v>
      </c>
      <c r="K598" s="1" t="s">
        <v>5038</v>
      </c>
      <c r="L598" s="1" t="s">
        <v>5039</v>
      </c>
      <c r="M598" s="1" t="s">
        <v>5040</v>
      </c>
      <c r="N598" s="1" t="s">
        <v>5041</v>
      </c>
      <c r="O598" s="1" t="s">
        <v>5042</v>
      </c>
    </row>
    <row r="599" s="1" customFormat="1" spans="1:15">
      <c r="A599" s="1" t="s">
        <v>15</v>
      </c>
      <c r="B599" s="1" t="s">
        <v>5034</v>
      </c>
      <c r="C599" s="1" t="s">
        <v>27</v>
      </c>
      <c r="D599" s="1" t="s">
        <v>4984</v>
      </c>
      <c r="F599" s="1" t="s">
        <v>5035</v>
      </c>
      <c r="I599" s="1" t="s">
        <v>5043</v>
      </c>
      <c r="J599" s="1" t="s">
        <v>5044</v>
      </c>
      <c r="K599" s="1" t="s">
        <v>5038</v>
      </c>
      <c r="L599" s="1" t="s">
        <v>5045</v>
      </c>
      <c r="M599" s="1" t="s">
        <v>5046</v>
      </c>
      <c r="N599" s="1" t="s">
        <v>5047</v>
      </c>
      <c r="O599" s="1" t="s">
        <v>5048</v>
      </c>
    </row>
    <row r="600" s="1" customFormat="1" spans="1:15">
      <c r="A600" s="1" t="s">
        <v>15</v>
      </c>
      <c r="B600" s="1" t="s">
        <v>5049</v>
      </c>
      <c r="C600" s="1" t="s">
        <v>17</v>
      </c>
      <c r="D600" s="1" t="s">
        <v>4984</v>
      </c>
      <c r="F600" s="1" t="s">
        <v>5050</v>
      </c>
      <c r="G600" s="1" t="e">
        <f>-ate</f>
        <v>#NAME?</v>
      </c>
      <c r="I600" s="1" t="s">
        <v>5051</v>
      </c>
      <c r="J600" s="1" t="s">
        <v>5052</v>
      </c>
      <c r="K600" s="1" t="s">
        <v>5053</v>
      </c>
      <c r="L600" s="1" t="s">
        <v>5054</v>
      </c>
      <c r="M600" s="1" t="s">
        <v>5055</v>
      </c>
      <c r="N600" s="1" t="s">
        <v>5056</v>
      </c>
      <c r="O600" s="1" t="s">
        <v>5057</v>
      </c>
    </row>
    <row r="601" s="1" customFormat="1" spans="1:15">
      <c r="A601" s="1" t="s">
        <v>15</v>
      </c>
      <c r="B601" s="1" t="s">
        <v>5058</v>
      </c>
      <c r="C601" s="1" t="s">
        <v>17</v>
      </c>
      <c r="D601" s="1" t="s">
        <v>4984</v>
      </c>
      <c r="E601" s="1" t="s">
        <v>3819</v>
      </c>
      <c r="F601" s="1" t="s">
        <v>3029</v>
      </c>
      <c r="I601" s="1" t="s">
        <v>5059</v>
      </c>
      <c r="J601" s="1" t="s">
        <v>5060</v>
      </c>
      <c r="K601" s="1" t="s">
        <v>5061</v>
      </c>
      <c r="L601" s="1" t="s">
        <v>5062</v>
      </c>
      <c r="M601" s="1" t="s">
        <v>5063</v>
      </c>
      <c r="N601" s="1" t="s">
        <v>5064</v>
      </c>
      <c r="O601" s="1" t="s">
        <v>5065</v>
      </c>
    </row>
    <row r="602" s="1" customFormat="1" spans="1:15">
      <c r="A602" s="1" t="s">
        <v>15</v>
      </c>
      <c r="B602" s="1" t="s">
        <v>5066</v>
      </c>
      <c r="C602" s="1" t="s">
        <v>17</v>
      </c>
      <c r="D602" s="1" t="s">
        <v>4984</v>
      </c>
      <c r="F602" s="1" t="s">
        <v>4512</v>
      </c>
      <c r="I602" s="1" t="s">
        <v>5067</v>
      </c>
      <c r="J602" s="1" t="s">
        <v>5068</v>
      </c>
      <c r="K602" s="1" t="s">
        <v>5069</v>
      </c>
      <c r="L602" s="1" t="s">
        <v>5070</v>
      </c>
      <c r="M602" s="1" t="s">
        <v>5071</v>
      </c>
      <c r="N602" s="1" t="s">
        <v>5072</v>
      </c>
      <c r="O602" s="1" t="s">
        <v>5073</v>
      </c>
    </row>
    <row r="603" s="1" customFormat="1" spans="1:15">
      <c r="A603" s="1" t="s">
        <v>15</v>
      </c>
      <c r="B603" s="1" t="s">
        <v>5066</v>
      </c>
      <c r="C603" s="1" t="s">
        <v>27</v>
      </c>
      <c r="D603" s="1" t="s">
        <v>4984</v>
      </c>
      <c r="F603" s="1" t="s">
        <v>4512</v>
      </c>
      <c r="I603" s="1" t="s">
        <v>5074</v>
      </c>
      <c r="J603" s="1" t="s">
        <v>5075</v>
      </c>
      <c r="K603" s="1" t="s">
        <v>5076</v>
      </c>
      <c r="L603" s="1" t="s">
        <v>5077</v>
      </c>
      <c r="M603" s="1" t="s">
        <v>5078</v>
      </c>
      <c r="N603" s="1" t="s">
        <v>5079</v>
      </c>
      <c r="O603" s="1" t="s">
        <v>5080</v>
      </c>
    </row>
    <row r="604" s="1" customFormat="1" spans="1:15">
      <c r="A604" s="1" t="s">
        <v>15</v>
      </c>
      <c r="B604" s="1" t="s">
        <v>5081</v>
      </c>
      <c r="C604" s="1" t="s">
        <v>17</v>
      </c>
      <c r="D604" s="1" t="s">
        <v>4984</v>
      </c>
      <c r="F604" s="1" t="s">
        <v>5082</v>
      </c>
      <c r="I604" s="1" t="s">
        <v>5083</v>
      </c>
      <c r="J604" s="1" t="s">
        <v>5084</v>
      </c>
      <c r="K604" s="1" t="s">
        <v>5085</v>
      </c>
      <c r="L604" s="1" t="s">
        <v>5086</v>
      </c>
      <c r="M604" s="1" t="s">
        <v>5087</v>
      </c>
      <c r="N604" s="1" t="s">
        <v>5088</v>
      </c>
      <c r="O604" s="1" t="s">
        <v>5089</v>
      </c>
    </row>
    <row r="605" s="1" customFormat="1" spans="1:15">
      <c r="A605" s="1" t="s">
        <v>15</v>
      </c>
      <c r="B605" s="1" t="s">
        <v>5090</v>
      </c>
      <c r="C605" s="1" t="s">
        <v>45</v>
      </c>
      <c r="D605" s="1" t="s">
        <v>4984</v>
      </c>
      <c r="F605" s="1" t="s">
        <v>5091</v>
      </c>
      <c r="G605" s="1" t="s">
        <v>753</v>
      </c>
      <c r="I605" s="1" t="s">
        <v>5092</v>
      </c>
      <c r="J605" s="1" t="s">
        <v>5093</v>
      </c>
      <c r="K605" s="1" t="s">
        <v>5094</v>
      </c>
      <c r="L605" s="1" t="s">
        <v>5095</v>
      </c>
      <c r="M605" s="1" t="s">
        <v>5096</v>
      </c>
      <c r="N605" s="1" t="s">
        <v>5097</v>
      </c>
      <c r="O605" s="1" t="s">
        <v>5098</v>
      </c>
    </row>
    <row r="606" s="1" customFormat="1" spans="1:15">
      <c r="A606" s="1" t="s">
        <v>15</v>
      </c>
      <c r="B606" s="1" t="s">
        <v>5099</v>
      </c>
      <c r="C606" s="1" t="s">
        <v>45</v>
      </c>
      <c r="D606" s="1" t="s">
        <v>4984</v>
      </c>
      <c r="F606" s="1" t="s">
        <v>5100</v>
      </c>
      <c r="G606" s="1" t="s">
        <v>35</v>
      </c>
      <c r="I606" s="1" t="s">
        <v>5101</v>
      </c>
      <c r="J606" s="1" t="s">
        <v>5102</v>
      </c>
      <c r="K606" s="1" t="s">
        <v>5103</v>
      </c>
      <c r="L606" s="1" t="s">
        <v>5104</v>
      </c>
      <c r="M606" s="1" t="s">
        <v>5105</v>
      </c>
      <c r="N606" s="1" t="s">
        <v>5106</v>
      </c>
      <c r="O606" s="1" t="s">
        <v>5107</v>
      </c>
    </row>
    <row r="607" s="1" customFormat="1" spans="1:15">
      <c r="A607" s="1" t="s">
        <v>15</v>
      </c>
      <c r="B607" s="1" t="s">
        <v>5108</v>
      </c>
      <c r="C607" s="1" t="s">
        <v>17</v>
      </c>
      <c r="D607" s="1" t="s">
        <v>4984</v>
      </c>
      <c r="F607" s="1" t="s">
        <v>5109</v>
      </c>
      <c r="I607" s="1" t="s">
        <v>5110</v>
      </c>
      <c r="J607" s="1" t="s">
        <v>5111</v>
      </c>
      <c r="K607" s="1" t="s">
        <v>5112</v>
      </c>
      <c r="L607" s="1" t="s">
        <v>5113</v>
      </c>
      <c r="M607" s="1" t="s">
        <v>5114</v>
      </c>
      <c r="N607" s="1" t="s">
        <v>5115</v>
      </c>
      <c r="O607" s="1" t="s">
        <v>5116</v>
      </c>
    </row>
    <row r="608" s="1" customFormat="1" spans="1:15">
      <c r="A608" s="1" t="s">
        <v>15</v>
      </c>
      <c r="B608" s="1" t="s">
        <v>5117</v>
      </c>
      <c r="C608" s="1" t="s">
        <v>17</v>
      </c>
      <c r="D608" s="1" t="s">
        <v>4984</v>
      </c>
      <c r="J608" s="1" t="s">
        <v>2544</v>
      </c>
      <c r="K608" s="1" t="s">
        <v>5118</v>
      </c>
      <c r="L608" s="1" t="s">
        <v>5119</v>
      </c>
      <c r="M608" s="1" t="s">
        <v>5120</v>
      </c>
      <c r="N608" s="1" t="s">
        <v>5121</v>
      </c>
      <c r="O608" s="1" t="s">
        <v>5122</v>
      </c>
    </row>
    <row r="609" s="1" customFormat="1" spans="1:15">
      <c r="A609" s="1" t="s">
        <v>15</v>
      </c>
      <c r="B609" s="1" t="s">
        <v>5123</v>
      </c>
      <c r="C609" s="1" t="s">
        <v>17</v>
      </c>
      <c r="D609" s="1" t="s">
        <v>4984</v>
      </c>
      <c r="F609" s="1" t="s">
        <v>5124</v>
      </c>
      <c r="I609" s="1" t="s">
        <v>5125</v>
      </c>
      <c r="J609" s="1" t="s">
        <v>5126</v>
      </c>
      <c r="K609" s="1" t="s">
        <v>5127</v>
      </c>
      <c r="L609" s="1" t="s">
        <v>5128</v>
      </c>
      <c r="M609" s="1" t="s">
        <v>5129</v>
      </c>
      <c r="N609" s="1" t="s">
        <v>5130</v>
      </c>
      <c r="O609" s="1" t="s">
        <v>5131</v>
      </c>
    </row>
    <row r="610" s="1" customFormat="1" spans="1:15">
      <c r="A610" s="1" t="s">
        <v>15</v>
      </c>
      <c r="B610" s="1" t="s">
        <v>5123</v>
      </c>
      <c r="C610" s="1" t="s">
        <v>27</v>
      </c>
      <c r="D610" s="1" t="s">
        <v>4984</v>
      </c>
      <c r="F610" s="1" t="s">
        <v>5124</v>
      </c>
      <c r="I610" s="1" t="s">
        <v>5132</v>
      </c>
      <c r="J610" s="1" t="s">
        <v>5133</v>
      </c>
      <c r="K610" s="1" t="s">
        <v>5134</v>
      </c>
      <c r="L610" s="1" t="s">
        <v>5135</v>
      </c>
      <c r="M610" s="1" t="s">
        <v>5136</v>
      </c>
      <c r="N610" s="1" t="s">
        <v>5137</v>
      </c>
      <c r="O610" s="1" t="s">
        <v>5138</v>
      </c>
    </row>
    <row r="611" s="1" customFormat="1" spans="1:15">
      <c r="A611" s="1" t="s">
        <v>15</v>
      </c>
      <c r="B611" s="1" t="s">
        <v>5139</v>
      </c>
      <c r="C611" s="1" t="s">
        <v>45</v>
      </c>
      <c r="D611" s="1" t="s">
        <v>4984</v>
      </c>
      <c r="F611" s="1" t="s">
        <v>5124</v>
      </c>
      <c r="G611" s="1" t="e">
        <f>-able</f>
        <v>#NAME?</v>
      </c>
      <c r="I611" s="1" t="s">
        <v>5140</v>
      </c>
      <c r="J611" s="1" t="s">
        <v>5141</v>
      </c>
      <c r="K611" s="1" t="s">
        <v>5142</v>
      </c>
      <c r="L611" s="1" t="s">
        <v>5143</v>
      </c>
      <c r="M611" s="1" t="s">
        <v>5144</v>
      </c>
      <c r="N611" s="1" t="s">
        <v>5145</v>
      </c>
      <c r="O611" s="1" t="s">
        <v>5146</v>
      </c>
    </row>
    <row r="612" s="1" customFormat="1" spans="1:15">
      <c r="A612" s="1" t="s">
        <v>15</v>
      </c>
      <c r="B612" s="1" t="s">
        <v>5147</v>
      </c>
      <c r="C612" s="1" t="s">
        <v>45</v>
      </c>
      <c r="D612" s="1" t="s">
        <v>4984</v>
      </c>
      <c r="F612" s="1" t="s">
        <v>5148</v>
      </c>
      <c r="I612" s="1" t="s">
        <v>5149</v>
      </c>
      <c r="J612" s="1" t="s">
        <v>5150</v>
      </c>
      <c r="K612" s="1" t="s">
        <v>5151</v>
      </c>
      <c r="L612" s="1" t="s">
        <v>5152</v>
      </c>
      <c r="M612" s="1" t="s">
        <v>5153</v>
      </c>
      <c r="N612" s="1" t="s">
        <v>5154</v>
      </c>
      <c r="O612" s="1" t="s">
        <v>5155</v>
      </c>
    </row>
    <row r="613" s="1" customFormat="1" spans="1:15">
      <c r="A613" s="1" t="s">
        <v>15</v>
      </c>
      <c r="B613" s="1" t="s">
        <v>5156</v>
      </c>
      <c r="C613" s="1" t="s">
        <v>17</v>
      </c>
      <c r="D613" s="1" t="s">
        <v>4984</v>
      </c>
      <c r="F613" s="1" t="s">
        <v>5157</v>
      </c>
      <c r="I613" s="1" t="s">
        <v>5158</v>
      </c>
      <c r="J613" s="1" t="s">
        <v>5159</v>
      </c>
      <c r="K613" s="1" t="s">
        <v>5160</v>
      </c>
      <c r="L613" s="1" t="s">
        <v>5161</v>
      </c>
      <c r="M613" s="1" t="s">
        <v>5162</v>
      </c>
      <c r="N613" s="1" t="s">
        <v>5163</v>
      </c>
      <c r="O613" s="1" t="s">
        <v>5164</v>
      </c>
    </row>
    <row r="614" s="1" customFormat="1" spans="1:15">
      <c r="A614" s="1" t="s">
        <v>15</v>
      </c>
      <c r="B614" s="1" t="s">
        <v>5165</v>
      </c>
      <c r="C614" s="1" t="s">
        <v>17</v>
      </c>
      <c r="D614" s="1" t="s">
        <v>4984</v>
      </c>
      <c r="F614" s="1" t="s">
        <v>5166</v>
      </c>
      <c r="I614" s="1" t="s">
        <v>5167</v>
      </c>
      <c r="J614" s="1" t="s">
        <v>5168</v>
      </c>
      <c r="K614" s="1" t="s">
        <v>5169</v>
      </c>
      <c r="L614" s="1" t="s">
        <v>5170</v>
      </c>
      <c r="M614" s="1" t="s">
        <v>5171</v>
      </c>
      <c r="N614" s="1" t="s">
        <v>5172</v>
      </c>
      <c r="O614" s="1" t="s">
        <v>5173</v>
      </c>
    </row>
    <row r="615" s="1" customFormat="1" spans="1:15">
      <c r="A615" s="1" t="s">
        <v>15</v>
      </c>
      <c r="B615" s="1" t="s">
        <v>5174</v>
      </c>
      <c r="C615" s="1" t="s">
        <v>17</v>
      </c>
      <c r="D615" s="1" t="s">
        <v>4984</v>
      </c>
      <c r="F615" s="1" t="s">
        <v>5175</v>
      </c>
      <c r="I615" s="1" t="s">
        <v>5176</v>
      </c>
      <c r="J615" s="1" t="s">
        <v>5177</v>
      </c>
      <c r="K615" s="1" t="s">
        <v>5178</v>
      </c>
      <c r="L615" s="1" t="s">
        <v>5179</v>
      </c>
      <c r="M615" s="1" t="s">
        <v>5180</v>
      </c>
      <c r="N615" s="1" t="s">
        <v>5181</v>
      </c>
      <c r="O615" s="1" t="s">
        <v>5182</v>
      </c>
    </row>
    <row r="616" s="1" customFormat="1" spans="1:15">
      <c r="A616" s="1" t="s">
        <v>15</v>
      </c>
      <c r="B616" s="1" t="s">
        <v>5183</v>
      </c>
      <c r="C616" s="1" t="s">
        <v>17</v>
      </c>
      <c r="D616" s="1" t="s">
        <v>4984</v>
      </c>
      <c r="F616" s="1" t="s">
        <v>275</v>
      </c>
      <c r="I616" s="1" t="s">
        <v>5184</v>
      </c>
      <c r="J616" s="1" t="s">
        <v>5185</v>
      </c>
      <c r="K616" s="1" t="s">
        <v>5186</v>
      </c>
      <c r="L616" s="1" t="s">
        <v>5187</v>
      </c>
      <c r="M616" s="1" t="s">
        <v>5188</v>
      </c>
      <c r="N616" s="1" t="s">
        <v>5189</v>
      </c>
      <c r="O616" s="1" t="s">
        <v>5190</v>
      </c>
    </row>
    <row r="617" s="1" customFormat="1" spans="1:15">
      <c r="A617" s="1" t="s">
        <v>15</v>
      </c>
      <c r="B617" s="1" t="s">
        <v>5191</v>
      </c>
      <c r="C617" s="1" t="s">
        <v>17</v>
      </c>
      <c r="D617" s="1" t="s">
        <v>4984</v>
      </c>
      <c r="F617" s="1" t="s">
        <v>5192</v>
      </c>
      <c r="I617" s="1" t="s">
        <v>5193</v>
      </c>
      <c r="J617" s="1" t="s">
        <v>5194</v>
      </c>
      <c r="K617" s="1" t="s">
        <v>5195</v>
      </c>
      <c r="L617" s="1" t="s">
        <v>5196</v>
      </c>
      <c r="M617" s="1" t="s">
        <v>5197</v>
      </c>
      <c r="N617" s="1" t="s">
        <v>5198</v>
      </c>
      <c r="O617" s="1" t="s">
        <v>5199</v>
      </c>
    </row>
    <row r="618" s="1" customFormat="1" spans="1:15">
      <c r="A618" s="1" t="s">
        <v>15</v>
      </c>
      <c r="B618" s="1" t="s">
        <v>5200</v>
      </c>
      <c r="C618" s="1" t="s">
        <v>17</v>
      </c>
      <c r="D618" s="1" t="s">
        <v>4984</v>
      </c>
      <c r="F618" s="1" t="s">
        <v>5201</v>
      </c>
      <c r="I618" s="1" t="s">
        <v>5202</v>
      </c>
      <c r="J618" s="1" t="s">
        <v>5203</v>
      </c>
      <c r="K618" s="1" t="s">
        <v>5204</v>
      </c>
      <c r="L618" s="1" t="s">
        <v>5205</v>
      </c>
      <c r="M618" s="1" t="s">
        <v>5206</v>
      </c>
      <c r="N618" s="1" t="s">
        <v>5207</v>
      </c>
      <c r="O618" s="1" t="s">
        <v>5208</v>
      </c>
    </row>
    <row r="619" s="1" customFormat="1" spans="1:15">
      <c r="A619" s="1" t="s">
        <v>15</v>
      </c>
      <c r="B619" s="1" t="s">
        <v>5209</v>
      </c>
      <c r="C619" s="1" t="s">
        <v>17</v>
      </c>
      <c r="D619" s="1" t="s">
        <v>4984</v>
      </c>
      <c r="F619" s="1" t="s">
        <v>965</v>
      </c>
      <c r="I619" s="1" t="s">
        <v>5210</v>
      </c>
      <c r="J619" s="1" t="s">
        <v>5211</v>
      </c>
      <c r="K619" s="1" t="s">
        <v>5212</v>
      </c>
      <c r="L619" s="1" t="s">
        <v>5213</v>
      </c>
      <c r="M619" s="1" t="s">
        <v>5214</v>
      </c>
      <c r="N619" s="1" t="s">
        <v>5215</v>
      </c>
      <c r="O619" s="1" t="s">
        <v>5216</v>
      </c>
    </row>
    <row r="620" s="1" customFormat="1" spans="1:15">
      <c r="A620" s="1" t="s">
        <v>15</v>
      </c>
      <c r="B620" s="1" t="s">
        <v>5217</v>
      </c>
      <c r="C620" s="1" t="s">
        <v>17</v>
      </c>
      <c r="D620" s="1" t="s">
        <v>4984</v>
      </c>
      <c r="F620" s="1" t="s">
        <v>5218</v>
      </c>
      <c r="G620" s="1" t="s">
        <v>866</v>
      </c>
      <c r="I620" s="1" t="s">
        <v>5219</v>
      </c>
      <c r="J620" s="1" t="s">
        <v>5220</v>
      </c>
      <c r="K620" s="1" t="s">
        <v>5221</v>
      </c>
      <c r="L620" s="1" t="s">
        <v>5222</v>
      </c>
      <c r="M620" s="1" t="s">
        <v>5223</v>
      </c>
      <c r="N620" s="1" t="s">
        <v>5224</v>
      </c>
      <c r="O620" s="1" t="s">
        <v>5225</v>
      </c>
    </row>
    <row r="621" s="1" customFormat="1" spans="1:15">
      <c r="A621" s="1" t="s">
        <v>15</v>
      </c>
      <c r="B621" s="1" t="s">
        <v>5217</v>
      </c>
      <c r="C621" s="1" t="s">
        <v>27</v>
      </c>
      <c r="D621" s="1" t="s">
        <v>4984</v>
      </c>
      <c r="F621" s="1" t="s">
        <v>5218</v>
      </c>
      <c r="G621" s="1" t="s">
        <v>866</v>
      </c>
      <c r="I621" s="1" t="s">
        <v>5226</v>
      </c>
      <c r="J621" s="1" t="s">
        <v>5227</v>
      </c>
      <c r="K621" s="1" t="s">
        <v>5228</v>
      </c>
      <c r="L621" s="1" t="s">
        <v>5229</v>
      </c>
      <c r="M621" s="1" t="s">
        <v>5230</v>
      </c>
      <c r="N621" s="1" t="s">
        <v>5231</v>
      </c>
      <c r="O621" s="1" t="s">
        <v>5232</v>
      </c>
    </row>
    <row r="622" s="1" customFormat="1" spans="1:15">
      <c r="A622" s="1" t="s">
        <v>15</v>
      </c>
      <c r="B622" s="1" t="s">
        <v>5233</v>
      </c>
      <c r="C622" s="1" t="s">
        <v>17</v>
      </c>
      <c r="D622" s="1" t="s">
        <v>4984</v>
      </c>
      <c r="F622" s="1" t="s">
        <v>2840</v>
      </c>
      <c r="I622" s="1" t="s">
        <v>5234</v>
      </c>
      <c r="J622" s="1" t="s">
        <v>5235</v>
      </c>
      <c r="K622" s="1" t="s">
        <v>5236</v>
      </c>
      <c r="L622" s="1" t="s">
        <v>5237</v>
      </c>
      <c r="M622" s="1" t="s">
        <v>5238</v>
      </c>
      <c r="N622" s="1" t="s">
        <v>5239</v>
      </c>
      <c r="O622" s="1" t="s">
        <v>5240</v>
      </c>
    </row>
    <row r="623" s="1" customFormat="1" spans="1:15">
      <c r="A623" s="1" t="s">
        <v>15</v>
      </c>
      <c r="B623" s="1" t="s">
        <v>5241</v>
      </c>
      <c r="C623" s="1" t="s">
        <v>17</v>
      </c>
      <c r="D623" s="1" t="s">
        <v>4984</v>
      </c>
      <c r="F623" s="1" t="s">
        <v>5242</v>
      </c>
      <c r="I623" s="1" t="s">
        <v>5243</v>
      </c>
      <c r="J623" s="1" t="s">
        <v>5244</v>
      </c>
      <c r="K623" s="1" t="s">
        <v>5245</v>
      </c>
      <c r="L623" s="1" t="s">
        <v>5246</v>
      </c>
      <c r="M623" s="1" t="s">
        <v>5247</v>
      </c>
      <c r="N623" s="1" t="s">
        <v>5248</v>
      </c>
      <c r="O623" s="1" t="s">
        <v>5249</v>
      </c>
    </row>
    <row r="624" s="1" customFormat="1" spans="1:15">
      <c r="A624" s="1" t="s">
        <v>15</v>
      </c>
      <c r="B624" s="1" t="s">
        <v>5250</v>
      </c>
      <c r="C624" s="1" t="s">
        <v>27</v>
      </c>
      <c r="D624" s="1" t="s">
        <v>4984</v>
      </c>
      <c r="F624" s="1" t="s">
        <v>5251</v>
      </c>
      <c r="G624" s="1" t="s">
        <v>2687</v>
      </c>
      <c r="I624" s="1" t="s">
        <v>5252</v>
      </c>
      <c r="J624" s="1" t="s">
        <v>5253</v>
      </c>
      <c r="K624" s="1" t="s">
        <v>5254</v>
      </c>
      <c r="L624" s="1" t="s">
        <v>5255</v>
      </c>
      <c r="M624" s="1" t="s">
        <v>5256</v>
      </c>
      <c r="N624" s="1" t="s">
        <v>5257</v>
      </c>
      <c r="O624" s="1" t="s">
        <v>5258</v>
      </c>
    </row>
    <row r="625" s="1" customFormat="1" spans="1:19">
      <c r="A625" s="1" t="s">
        <v>15</v>
      </c>
      <c r="B625" s="1" t="s">
        <v>5259</v>
      </c>
      <c r="C625" s="1" t="s">
        <v>17</v>
      </c>
      <c r="D625" s="1" t="s">
        <v>4984</v>
      </c>
      <c r="F625" s="1" t="s">
        <v>2242</v>
      </c>
      <c r="G625" s="1" t="s">
        <v>866</v>
      </c>
      <c r="I625" s="1" t="s">
        <v>5260</v>
      </c>
      <c r="J625" s="1" t="s">
        <v>5261</v>
      </c>
      <c r="K625" s="1" t="s">
        <v>5262</v>
      </c>
      <c r="L625" s="1" t="s">
        <v>5263</v>
      </c>
      <c r="M625" s="1" t="s">
        <v>5264</v>
      </c>
      <c r="N625" s="1" t="s">
        <v>5265</v>
      </c>
      <c r="O625" s="1" t="s">
        <v>5266</v>
      </c>
    </row>
    <row r="626" s="1" customFormat="1" spans="1:19">
      <c r="A626" s="1" t="s">
        <v>15</v>
      </c>
      <c r="B626" s="1" t="s">
        <v>5259</v>
      </c>
      <c r="C626" s="1" t="s">
        <v>45</v>
      </c>
      <c r="D626" s="1" t="s">
        <v>4984</v>
      </c>
      <c r="F626" s="1" t="s">
        <v>2242</v>
      </c>
      <c r="G626" s="1" t="s">
        <v>866</v>
      </c>
      <c r="I626" s="1" t="s">
        <v>5267</v>
      </c>
      <c r="J626" s="1" t="s">
        <v>5268</v>
      </c>
      <c r="K626" s="1" t="s">
        <v>5262</v>
      </c>
      <c r="L626" s="1" t="s">
        <v>5269</v>
      </c>
      <c r="M626" s="1" t="s">
        <v>5270</v>
      </c>
      <c r="N626" s="1" t="s">
        <v>5271</v>
      </c>
      <c r="O626" s="1" t="s">
        <v>5272</v>
      </c>
    </row>
    <row r="627" s="1" customFormat="1" spans="1:19">
      <c r="A627" s="1" t="s">
        <v>15</v>
      </c>
      <c r="B627" s="1" t="s">
        <v>5259</v>
      </c>
      <c r="C627" s="1" t="s">
        <v>27</v>
      </c>
      <c r="D627" s="1" t="s">
        <v>4984</v>
      </c>
      <c r="F627" s="1" t="s">
        <v>2242</v>
      </c>
      <c r="G627" s="1" t="s">
        <v>866</v>
      </c>
      <c r="I627" s="1" t="s">
        <v>5273</v>
      </c>
      <c r="J627" s="1" t="s">
        <v>5274</v>
      </c>
      <c r="K627" s="1" t="s">
        <v>5262</v>
      </c>
      <c r="L627" s="1" t="s">
        <v>5275</v>
      </c>
      <c r="M627" s="1" t="s">
        <v>5276</v>
      </c>
      <c r="N627" s="1" t="s">
        <v>5277</v>
      </c>
      <c r="O627" s="1" t="s">
        <v>5278</v>
      </c>
    </row>
    <row r="628" s="1" customFormat="1" spans="1:19">
      <c r="A628" s="1" t="s">
        <v>15</v>
      </c>
      <c r="B628" s="1" t="s">
        <v>5279</v>
      </c>
      <c r="C628" s="1" t="s">
        <v>45</v>
      </c>
      <c r="F628" s="1" t="s">
        <v>5280</v>
      </c>
      <c r="G628" s="1" t="e">
        <f>-id</f>
        <v>#NAME?</v>
      </c>
      <c r="I628" s="1" t="s">
        <v>5281</v>
      </c>
      <c r="J628" s="1" t="s">
        <v>5282</v>
      </c>
      <c r="K628" s="1" t="s">
        <v>5283</v>
      </c>
      <c r="L628" s="1" t="s">
        <v>5284</v>
      </c>
      <c r="M628" s="1" t="s">
        <v>5285</v>
      </c>
      <c r="N628" s="1" t="s">
        <v>5286</v>
      </c>
      <c r="O628" s="1" t="s">
        <v>5287</v>
      </c>
    </row>
    <row r="629" s="1" customFormat="1" spans="1:19">
      <c r="A629" s="1" t="s">
        <v>15</v>
      </c>
      <c r="B629" s="1" t="s">
        <v>5288</v>
      </c>
      <c r="C629" s="1" t="s">
        <v>27</v>
      </c>
      <c r="J629" s="1" t="s">
        <v>5289</v>
      </c>
      <c r="K629" s="1" t="s">
        <v>5290</v>
      </c>
      <c r="L629" s="1" t="s">
        <v>5291</v>
      </c>
      <c r="M629" s="1" t="s">
        <v>5292</v>
      </c>
      <c r="N629" s="1" t="s">
        <v>5293</v>
      </c>
      <c r="O629" s="1" t="s">
        <v>5294</v>
      </c>
    </row>
    <row r="630" s="1" customFormat="1" spans="1:19">
      <c r="A630" s="1" t="s">
        <v>15</v>
      </c>
      <c r="B630" s="1" t="s">
        <v>5295</v>
      </c>
      <c r="C630" s="1" t="s">
        <v>27</v>
      </c>
      <c r="F630" s="1" t="s">
        <v>5296</v>
      </c>
      <c r="G630" s="1" t="e">
        <f>-ine</f>
        <v>#NAME?</v>
      </c>
      <c r="I630" s="1" t="s">
        <v>5297</v>
      </c>
      <c r="J630" s="1" t="s">
        <v>5298</v>
      </c>
      <c r="K630" s="1" t="s">
        <v>5299</v>
      </c>
      <c r="L630" s="1" t="s">
        <v>5300</v>
      </c>
      <c r="M630" s="1" t="s">
        <v>5301</v>
      </c>
      <c r="N630" s="1" t="s">
        <v>5302</v>
      </c>
      <c r="O630" s="1" t="s">
        <v>5303</v>
      </c>
    </row>
    <row r="631" s="1" customFormat="1" spans="1:19">
      <c r="A631" s="1" t="s">
        <v>15</v>
      </c>
      <c r="B631" s="1" t="s">
        <v>5304</v>
      </c>
      <c r="C631" s="1" t="s">
        <v>17</v>
      </c>
      <c r="F631" s="1" t="s">
        <v>5305</v>
      </c>
      <c r="G631" s="1" t="e">
        <f>-fy</f>
        <v>#NAME?</v>
      </c>
      <c r="I631" s="1" t="s">
        <v>5306</v>
      </c>
      <c r="J631" s="1" t="s">
        <v>5307</v>
      </c>
      <c r="K631" s="1" t="s">
        <v>5308</v>
      </c>
      <c r="L631" s="1" t="s">
        <v>5309</v>
      </c>
      <c r="M631" s="1" t="s">
        <v>5310</v>
      </c>
      <c r="N631" s="1" t="s">
        <v>5311</v>
      </c>
      <c r="O631" s="1" t="s">
        <v>5312</v>
      </c>
    </row>
    <row r="632" s="1" customFormat="1" spans="1:19">
      <c r="A632" s="1" t="s">
        <v>15</v>
      </c>
      <c r="B632" s="1" t="s">
        <v>5313</v>
      </c>
      <c r="C632" s="1" t="s">
        <v>27</v>
      </c>
      <c r="J632" s="1" t="s">
        <v>5314</v>
      </c>
      <c r="K632" s="1" t="s">
        <v>5315</v>
      </c>
      <c r="L632" s="1" t="s">
        <v>5316</v>
      </c>
      <c r="M632" s="1" t="s">
        <v>5317</v>
      </c>
      <c r="N632" s="1" t="s">
        <v>5318</v>
      </c>
      <c r="O632" s="1" t="s">
        <v>5319</v>
      </c>
    </row>
    <row r="633" s="1" customFormat="1" spans="1:19">
      <c r="A633" s="1" t="s">
        <v>15</v>
      </c>
      <c r="B633" s="1" t="s">
        <v>5320</v>
      </c>
      <c r="C633" s="1" t="s">
        <v>27</v>
      </c>
      <c r="F633" s="1" t="s">
        <v>5320</v>
      </c>
      <c r="I633" s="1" t="s">
        <v>5321</v>
      </c>
      <c r="J633" s="1" t="s">
        <v>5322</v>
      </c>
      <c r="K633" s="1" t="s">
        <v>5323</v>
      </c>
      <c r="L633" s="1" t="s">
        <v>5324</v>
      </c>
      <c r="M633" s="1" t="s">
        <v>5325</v>
      </c>
      <c r="N633" s="1" t="s">
        <v>5326</v>
      </c>
      <c r="O633" s="1" t="s">
        <v>5327</v>
      </c>
    </row>
    <row r="634" s="1" customFormat="1" spans="1:19">
      <c r="A634" s="1" t="s">
        <v>15</v>
      </c>
      <c r="B634" s="1" t="s">
        <v>5328</v>
      </c>
      <c r="C634" s="1" t="s">
        <v>45</v>
      </c>
      <c r="F634" s="1" t="s">
        <v>5329</v>
      </c>
      <c r="I634" s="1" t="s">
        <v>5330</v>
      </c>
      <c r="J634" s="1" t="s">
        <v>5331</v>
      </c>
      <c r="K634" s="1" t="s">
        <v>5332</v>
      </c>
      <c r="L634" s="1" t="s">
        <v>5333</v>
      </c>
      <c r="M634" s="1" t="s">
        <v>5334</v>
      </c>
      <c r="N634" s="1" t="s">
        <v>5335</v>
      </c>
      <c r="O634" s="1" t="s">
        <v>5336</v>
      </c>
      <c r="P634" s="1" t="s">
        <v>5337</v>
      </c>
    </row>
    <row r="635" s="1" customFormat="1" spans="1:19">
      <c r="A635" s="1" t="s">
        <v>15</v>
      </c>
      <c r="B635" s="1" t="s">
        <v>5328</v>
      </c>
      <c r="C635" s="1" t="s">
        <v>17</v>
      </c>
      <c r="F635" s="1" t="s">
        <v>5329</v>
      </c>
      <c r="I635" s="1" t="s">
        <v>5338</v>
      </c>
      <c r="J635" s="1" t="s">
        <v>5339</v>
      </c>
      <c r="K635" s="1" t="s">
        <v>5332</v>
      </c>
      <c r="L635" s="1" t="s">
        <v>5340</v>
      </c>
      <c r="M635" s="1" t="s">
        <v>5341</v>
      </c>
      <c r="N635" s="1" t="s">
        <v>5342</v>
      </c>
      <c r="O635" s="1" t="s">
        <v>5343</v>
      </c>
      <c r="P635" s="1" t="s">
        <v>5337</v>
      </c>
    </row>
    <row r="636" s="1" customFormat="1" spans="1:19">
      <c r="A636" s="1" t="s">
        <v>15</v>
      </c>
      <c r="B636" s="1" t="s">
        <v>5344</v>
      </c>
      <c r="C636" s="1" t="s">
        <v>45</v>
      </c>
      <c r="F636" s="1" t="s">
        <v>2067</v>
      </c>
      <c r="I636" s="1" t="s">
        <v>5345</v>
      </c>
      <c r="J636" s="1" t="s">
        <v>5346</v>
      </c>
      <c r="K636" s="1" t="s">
        <v>5347</v>
      </c>
      <c r="L636" s="1" t="s">
        <v>5348</v>
      </c>
      <c r="M636" s="1" t="s">
        <v>5349</v>
      </c>
      <c r="N636" s="1" t="s">
        <v>5350</v>
      </c>
      <c r="O636" s="1" t="s">
        <v>5351</v>
      </c>
      <c r="R636" s="1" t="s">
        <v>5352</v>
      </c>
    </row>
    <row r="637" s="1" customFormat="1" spans="1:19">
      <c r="A637" s="1" t="s">
        <v>15</v>
      </c>
      <c r="B637" s="1" t="s">
        <v>5353</v>
      </c>
      <c r="C637" s="1" t="s">
        <v>27</v>
      </c>
      <c r="F637" s="1" t="s">
        <v>2077</v>
      </c>
      <c r="I637" s="1" t="s">
        <v>5354</v>
      </c>
      <c r="J637" s="1" t="s">
        <v>5355</v>
      </c>
      <c r="K637" s="1" t="s">
        <v>5356</v>
      </c>
      <c r="L637" s="1" t="s">
        <v>5357</v>
      </c>
      <c r="M637" s="1" t="s">
        <v>5358</v>
      </c>
      <c r="N637" s="1" t="s">
        <v>5359</v>
      </c>
      <c r="O637" s="1" t="s">
        <v>5360</v>
      </c>
      <c r="R637" s="1" t="s">
        <v>1978</v>
      </c>
    </row>
    <row r="638" s="1" customFormat="1" spans="1:19">
      <c r="A638" s="1" t="s">
        <v>15</v>
      </c>
      <c r="B638" s="1" t="s">
        <v>5361</v>
      </c>
      <c r="C638" s="1" t="s">
        <v>45</v>
      </c>
      <c r="F638" s="1" t="s">
        <v>2616</v>
      </c>
      <c r="I638" s="1" t="s">
        <v>5362</v>
      </c>
      <c r="J638" s="1" t="s">
        <v>5363</v>
      </c>
      <c r="K638" s="1" t="s">
        <v>5364</v>
      </c>
      <c r="L638" s="1" t="s">
        <v>5365</v>
      </c>
      <c r="M638" s="1" t="s">
        <v>5366</v>
      </c>
      <c r="N638" s="1" t="s">
        <v>5367</v>
      </c>
      <c r="O638" s="1" t="s">
        <v>5368</v>
      </c>
      <c r="R638" s="1" t="s">
        <v>5369</v>
      </c>
      <c r="S638" s="1" t="s">
        <v>753</v>
      </c>
    </row>
    <row r="639" s="1" customFormat="1" spans="1:19">
      <c r="A639" s="1" t="s">
        <v>15</v>
      </c>
      <c r="B639" s="1" t="s">
        <v>5370</v>
      </c>
      <c r="C639" s="1" t="s">
        <v>17</v>
      </c>
      <c r="F639" s="1" t="s">
        <v>5371</v>
      </c>
      <c r="G639" s="1" t="s">
        <v>324</v>
      </c>
      <c r="I639" s="1" t="s">
        <v>5372</v>
      </c>
      <c r="J639" s="1" t="s">
        <v>5373</v>
      </c>
      <c r="K639" s="1" t="s">
        <v>5374</v>
      </c>
      <c r="L639" s="1" t="s">
        <v>5375</v>
      </c>
      <c r="M639" s="1" t="s">
        <v>5376</v>
      </c>
      <c r="N639" s="1" t="s">
        <v>5377</v>
      </c>
      <c r="O639" s="1" t="s">
        <v>5378</v>
      </c>
    </row>
    <row r="640" s="1" customFormat="1" spans="1:19">
      <c r="A640" s="1" t="s">
        <v>15</v>
      </c>
      <c r="B640" s="1" t="s">
        <v>5379</v>
      </c>
      <c r="C640" s="1" t="s">
        <v>846</v>
      </c>
      <c r="F640" s="1" t="s">
        <v>5371</v>
      </c>
      <c r="G640" s="1" t="s">
        <v>5380</v>
      </c>
      <c r="H640" s="1" t="s">
        <v>5381</v>
      </c>
      <c r="I640" s="1" t="s">
        <v>5382</v>
      </c>
      <c r="J640" s="1" t="s">
        <v>5383</v>
      </c>
      <c r="K640" s="1" t="s">
        <v>5384</v>
      </c>
      <c r="L640" s="1" t="s">
        <v>5385</v>
      </c>
      <c r="M640" s="1" t="s">
        <v>5386</v>
      </c>
      <c r="N640" s="1" t="s">
        <v>5387</v>
      </c>
      <c r="O640" s="1" t="s">
        <v>5388</v>
      </c>
    </row>
    <row r="641" s="1" customFormat="1" spans="1:15">
      <c r="A641" s="1" t="s">
        <v>15</v>
      </c>
      <c r="B641" s="1" t="s">
        <v>5389</v>
      </c>
      <c r="C641" s="1" t="s">
        <v>45</v>
      </c>
      <c r="F641" s="1" t="s">
        <v>5390</v>
      </c>
      <c r="G641" s="1" t="s">
        <v>5391</v>
      </c>
      <c r="I641" s="1" t="s">
        <v>5392</v>
      </c>
      <c r="J641" s="1" t="s">
        <v>5393</v>
      </c>
      <c r="K641" s="1" t="s">
        <v>5394</v>
      </c>
      <c r="L641" s="1" t="s">
        <v>5395</v>
      </c>
      <c r="M641" s="1" t="s">
        <v>5396</v>
      </c>
      <c r="N641" s="1" t="s">
        <v>5397</v>
      </c>
      <c r="O641" s="1" t="s">
        <v>5398</v>
      </c>
    </row>
    <row r="642" s="1" customFormat="1" spans="1:15">
      <c r="A642" s="1" t="s">
        <v>15</v>
      </c>
      <c r="B642" s="1" t="s">
        <v>5399</v>
      </c>
      <c r="C642" s="1" t="s">
        <v>45</v>
      </c>
      <c r="J642" s="1" t="s">
        <v>5400</v>
      </c>
      <c r="K642" s="1" t="s">
        <v>5401</v>
      </c>
      <c r="L642" s="1" t="s">
        <v>5402</v>
      </c>
      <c r="M642" s="1" t="s">
        <v>5403</v>
      </c>
      <c r="N642" s="1" t="s">
        <v>5404</v>
      </c>
      <c r="O642" s="1" t="s">
        <v>5405</v>
      </c>
    </row>
    <row r="643" s="1" customFormat="1" spans="1:15">
      <c r="A643" s="1" t="s">
        <v>15</v>
      </c>
      <c r="B643" s="1" t="s">
        <v>5406</v>
      </c>
      <c r="C643" s="1" t="s">
        <v>17</v>
      </c>
      <c r="F643" s="1" t="s">
        <v>5407</v>
      </c>
      <c r="G643" s="1" t="s">
        <v>3729</v>
      </c>
      <c r="I643" s="1" t="s">
        <v>5408</v>
      </c>
      <c r="J643" s="1" t="s">
        <v>5409</v>
      </c>
      <c r="K643" s="1" t="s">
        <v>5410</v>
      </c>
      <c r="L643" s="1" t="s">
        <v>5411</v>
      </c>
      <c r="M643" s="1" t="s">
        <v>5412</v>
      </c>
      <c r="N643" s="1" t="s">
        <v>5413</v>
      </c>
      <c r="O643" s="1" t="s">
        <v>5414</v>
      </c>
    </row>
    <row r="644" s="1" customFormat="1" spans="1:15">
      <c r="A644" s="1" t="s">
        <v>15</v>
      </c>
      <c r="B644" s="1" t="s">
        <v>5415</v>
      </c>
      <c r="C644" s="1" t="s">
        <v>45</v>
      </c>
      <c r="F644" s="1" t="s">
        <v>5416</v>
      </c>
      <c r="G644" s="1" t="s">
        <v>35</v>
      </c>
      <c r="I644" s="1" t="s">
        <v>5417</v>
      </c>
      <c r="J644" s="1" t="s">
        <v>5418</v>
      </c>
      <c r="K644" s="1" t="s">
        <v>5419</v>
      </c>
      <c r="L644" s="1" t="s">
        <v>5420</v>
      </c>
      <c r="M644" s="1" t="s">
        <v>5421</v>
      </c>
      <c r="N644" s="1" t="s">
        <v>5422</v>
      </c>
      <c r="O644" s="1" t="s">
        <v>5423</v>
      </c>
    </row>
    <row r="645" s="1" customFormat="1" spans="1:15">
      <c r="A645" s="1" t="s">
        <v>15</v>
      </c>
      <c r="B645" s="1" t="s">
        <v>5424</v>
      </c>
      <c r="C645" s="1" t="s">
        <v>27</v>
      </c>
      <c r="F645" s="1" t="s">
        <v>5425</v>
      </c>
      <c r="G645" s="1" t="s">
        <v>5426</v>
      </c>
      <c r="I645" s="1" t="s">
        <v>5427</v>
      </c>
      <c r="J645" s="1" t="s">
        <v>5428</v>
      </c>
      <c r="K645" s="1" t="s">
        <v>5429</v>
      </c>
      <c r="L645" s="1" t="s">
        <v>5430</v>
      </c>
      <c r="M645" s="1" t="s">
        <v>5431</v>
      </c>
      <c r="N645" s="1" t="s">
        <v>5432</v>
      </c>
      <c r="O645" s="1" t="s">
        <v>5433</v>
      </c>
    </row>
    <row r="646" s="1" customFormat="1" spans="1:15">
      <c r="A646" s="1" t="s">
        <v>15</v>
      </c>
      <c r="B646" s="1" t="s">
        <v>5434</v>
      </c>
      <c r="C646" s="1" t="s">
        <v>27</v>
      </c>
      <c r="F646" s="1" t="s">
        <v>5435</v>
      </c>
      <c r="G646" s="1" t="s">
        <v>5436</v>
      </c>
      <c r="I646" s="1" t="s">
        <v>5437</v>
      </c>
      <c r="J646" s="1" t="s">
        <v>5438</v>
      </c>
      <c r="K646" s="1" t="s">
        <v>5439</v>
      </c>
      <c r="L646" s="1" t="s">
        <v>5440</v>
      </c>
      <c r="M646" s="1" t="s">
        <v>5441</v>
      </c>
      <c r="N646" s="1" t="s">
        <v>5442</v>
      </c>
      <c r="O646" s="1" t="s">
        <v>5443</v>
      </c>
    </row>
    <row r="647" s="1" customFormat="1" spans="1:15">
      <c r="A647" s="1" t="s">
        <v>15</v>
      </c>
      <c r="B647" s="1" t="s">
        <v>5444</v>
      </c>
      <c r="C647" s="1" t="s">
        <v>17</v>
      </c>
      <c r="F647" s="1" t="s">
        <v>5445</v>
      </c>
      <c r="G647" s="1" t="s">
        <v>5446</v>
      </c>
      <c r="I647" s="1" t="s">
        <v>5447</v>
      </c>
      <c r="J647" s="1" t="s">
        <v>5060</v>
      </c>
      <c r="K647" s="1" t="s">
        <v>5448</v>
      </c>
      <c r="L647" s="1" t="s">
        <v>5449</v>
      </c>
      <c r="M647" s="1" t="s">
        <v>5450</v>
      </c>
      <c r="N647" s="1" t="s">
        <v>5451</v>
      </c>
      <c r="O647" s="1" t="s">
        <v>5452</v>
      </c>
    </row>
    <row r="648" s="1" customFormat="1" spans="1:15">
      <c r="A648" s="1" t="s">
        <v>15</v>
      </c>
      <c r="B648" s="1" t="s">
        <v>5453</v>
      </c>
      <c r="C648" s="1" t="s">
        <v>17</v>
      </c>
      <c r="F648" s="1" t="s">
        <v>5453</v>
      </c>
      <c r="J648" s="1" t="s">
        <v>5454</v>
      </c>
      <c r="K648" s="1" t="s">
        <v>5455</v>
      </c>
      <c r="L648" s="1" t="s">
        <v>5456</v>
      </c>
      <c r="M648" s="1" t="s">
        <v>2982</v>
      </c>
      <c r="N648" s="1" t="s">
        <v>5457</v>
      </c>
      <c r="O648" s="1" t="s">
        <v>5458</v>
      </c>
    </row>
    <row r="649" s="1" customFormat="1" spans="1:15">
      <c r="A649" s="1" t="s">
        <v>15</v>
      </c>
      <c r="B649" s="1" t="s">
        <v>5453</v>
      </c>
      <c r="C649" s="1" t="s">
        <v>27</v>
      </c>
      <c r="F649" s="1" t="s">
        <v>5453</v>
      </c>
      <c r="J649" s="1" t="s">
        <v>5459</v>
      </c>
      <c r="K649" s="1" t="s">
        <v>5455</v>
      </c>
      <c r="L649" s="1" t="s">
        <v>5460</v>
      </c>
      <c r="M649" s="1" t="s">
        <v>5461</v>
      </c>
      <c r="N649" s="1" t="s">
        <v>5462</v>
      </c>
      <c r="O649" s="1" t="s">
        <v>5463</v>
      </c>
    </row>
    <row r="650" s="1" customFormat="1" spans="1:15">
      <c r="A650" s="1" t="s">
        <v>15</v>
      </c>
      <c r="B650" s="1" t="s">
        <v>5464</v>
      </c>
      <c r="C650" s="1" t="s">
        <v>27</v>
      </c>
      <c r="F650" s="1" t="s">
        <v>2157</v>
      </c>
      <c r="G650" s="1" t="e">
        <f>-ure</f>
        <v>#NAME?</v>
      </c>
      <c r="I650" s="1" t="s">
        <v>5465</v>
      </c>
      <c r="J650" s="1" t="s">
        <v>5466</v>
      </c>
      <c r="K650" s="1" t="s">
        <v>5467</v>
      </c>
      <c r="L650" s="1" t="s">
        <v>5468</v>
      </c>
      <c r="M650" s="1" t="s">
        <v>5469</v>
      </c>
      <c r="N650" s="1" t="s">
        <v>5470</v>
      </c>
      <c r="O650" s="1" t="s">
        <v>5471</v>
      </c>
    </row>
    <row r="651" s="1" customFormat="1" spans="1:15">
      <c r="A651" s="1" t="s">
        <v>15</v>
      </c>
      <c r="B651" s="1" t="s">
        <v>5464</v>
      </c>
      <c r="C651" s="1" t="s">
        <v>17</v>
      </c>
      <c r="F651" s="1" t="s">
        <v>2157</v>
      </c>
      <c r="G651" s="1" t="e">
        <f>-ure</f>
        <v>#NAME?</v>
      </c>
      <c r="I651" s="1" t="s">
        <v>5472</v>
      </c>
      <c r="J651" s="1" t="s">
        <v>5473</v>
      </c>
      <c r="K651" s="1" t="s">
        <v>5467</v>
      </c>
      <c r="L651" s="1" t="s">
        <v>5474</v>
      </c>
      <c r="M651" s="1" t="s">
        <v>5475</v>
      </c>
      <c r="N651" s="1" t="s">
        <v>5476</v>
      </c>
      <c r="O651" s="1" t="s">
        <v>5477</v>
      </c>
    </row>
    <row r="652" s="1" customFormat="1" spans="1:15">
      <c r="A652" s="1" t="s">
        <v>15</v>
      </c>
      <c r="B652" s="1" t="s">
        <v>5478</v>
      </c>
      <c r="C652" s="1" t="s">
        <v>17</v>
      </c>
      <c r="D652" s="1" t="s">
        <v>5479</v>
      </c>
      <c r="F652" s="1" t="s">
        <v>360</v>
      </c>
      <c r="I652" s="1" t="s">
        <v>5480</v>
      </c>
      <c r="J652" s="1" t="s">
        <v>5481</v>
      </c>
      <c r="K652" s="1" t="s">
        <v>5482</v>
      </c>
      <c r="L652" s="1" t="s">
        <v>5483</v>
      </c>
      <c r="M652" s="1" t="s">
        <v>5484</v>
      </c>
      <c r="N652" s="1" t="s">
        <v>5485</v>
      </c>
      <c r="O652" s="1" t="s">
        <v>5486</v>
      </c>
    </row>
    <row r="653" s="1" customFormat="1" spans="1:15">
      <c r="A653" s="1" t="s">
        <v>15</v>
      </c>
      <c r="B653" s="1" t="s">
        <v>5487</v>
      </c>
      <c r="C653" s="1" t="s">
        <v>27</v>
      </c>
      <c r="D653" s="1" t="s">
        <v>5479</v>
      </c>
      <c r="F653" s="1" t="s">
        <v>5488</v>
      </c>
      <c r="G653" s="1" t="e">
        <f>-e</f>
        <v>#NAME?</v>
      </c>
      <c r="I653" s="1" t="s">
        <v>5489</v>
      </c>
      <c r="J653" s="1" t="s">
        <v>5490</v>
      </c>
      <c r="K653" s="1" t="s">
        <v>5491</v>
      </c>
      <c r="L653" s="1" t="s">
        <v>5492</v>
      </c>
      <c r="M653" s="1" t="s">
        <v>5493</v>
      </c>
      <c r="N653" s="1" t="s">
        <v>5494</v>
      </c>
      <c r="O653" s="1" t="s">
        <v>5495</v>
      </c>
    </row>
    <row r="654" s="1" customFormat="1" spans="1:15">
      <c r="A654" s="1" t="s">
        <v>15</v>
      </c>
      <c r="B654" s="1" t="s">
        <v>5487</v>
      </c>
      <c r="C654" s="1" t="s">
        <v>17</v>
      </c>
      <c r="D654" s="1" t="s">
        <v>5479</v>
      </c>
      <c r="F654" s="1" t="s">
        <v>5488</v>
      </c>
      <c r="G654" s="1" t="e">
        <f>-e</f>
        <v>#NAME?</v>
      </c>
      <c r="I654" s="1" t="s">
        <v>5496</v>
      </c>
      <c r="J654" s="1" t="s">
        <v>5497</v>
      </c>
      <c r="K654" s="1" t="s">
        <v>5491</v>
      </c>
      <c r="L654" s="1" t="s">
        <v>5498</v>
      </c>
      <c r="M654" s="1" t="s">
        <v>5499</v>
      </c>
      <c r="N654" s="1" t="s">
        <v>5500</v>
      </c>
      <c r="O654" s="1" t="s">
        <v>5501</v>
      </c>
    </row>
    <row r="655" s="1" customFormat="1" spans="1:15">
      <c r="A655" s="1" t="s">
        <v>15</v>
      </c>
      <c r="B655" s="1" t="s">
        <v>5502</v>
      </c>
      <c r="C655" s="1" t="s">
        <v>45</v>
      </c>
      <c r="D655" s="1" t="s">
        <v>5479</v>
      </c>
      <c r="F655" s="1" t="s">
        <v>2139</v>
      </c>
      <c r="G655" s="1" t="e">
        <f>-ial</f>
        <v>#NAME?</v>
      </c>
      <c r="I655" s="1" t="s">
        <v>5503</v>
      </c>
      <c r="J655" s="1" t="s">
        <v>5504</v>
      </c>
      <c r="K655" s="1" t="s">
        <v>5505</v>
      </c>
      <c r="L655" s="1" t="s">
        <v>5506</v>
      </c>
      <c r="M655" s="1" t="s">
        <v>5507</v>
      </c>
      <c r="N655" s="1" t="s">
        <v>5508</v>
      </c>
      <c r="O655" s="1" t="s">
        <v>5509</v>
      </c>
    </row>
    <row r="656" s="1" customFormat="1" spans="1:15">
      <c r="A656" s="1" t="s">
        <v>15</v>
      </c>
      <c r="B656" s="1" t="s">
        <v>5510</v>
      </c>
      <c r="C656" s="1" t="s">
        <v>45</v>
      </c>
      <c r="D656" s="1" t="s">
        <v>5511</v>
      </c>
      <c r="F656" s="1" t="s">
        <v>937</v>
      </c>
      <c r="G656" s="1" t="e">
        <f>-ient</f>
        <v>#NAME?</v>
      </c>
      <c r="I656" s="1" t="s">
        <v>5512</v>
      </c>
      <c r="J656" s="1" t="s">
        <v>5513</v>
      </c>
      <c r="K656" s="1" t="s">
        <v>5514</v>
      </c>
      <c r="L656" s="1" t="s">
        <v>5515</v>
      </c>
      <c r="M656" s="1" t="s">
        <v>5516</v>
      </c>
      <c r="N656" s="1" t="s">
        <v>5517</v>
      </c>
      <c r="O656" s="1" t="s">
        <v>5518</v>
      </c>
    </row>
    <row r="657" s="1" customFormat="1" spans="1:15">
      <c r="A657" s="1" t="s">
        <v>15</v>
      </c>
      <c r="B657" s="1" t="s">
        <v>5519</v>
      </c>
      <c r="C657" s="1" t="s">
        <v>17</v>
      </c>
      <c r="D657" s="1" t="s">
        <v>5520</v>
      </c>
      <c r="F657" s="1" t="s">
        <v>5521</v>
      </c>
      <c r="G657" s="1" t="e">
        <f>-e</f>
        <v>#NAME?</v>
      </c>
      <c r="I657" s="1" t="s">
        <v>5522</v>
      </c>
      <c r="J657" s="1" t="s">
        <v>5523</v>
      </c>
      <c r="K657" s="1" t="s">
        <v>5524</v>
      </c>
      <c r="L657" s="1" t="s">
        <v>5525</v>
      </c>
      <c r="M657" s="1" t="s">
        <v>5526</v>
      </c>
      <c r="N657" s="1" t="s">
        <v>5527</v>
      </c>
      <c r="O657" s="1" t="s">
        <v>5528</v>
      </c>
    </row>
    <row r="658" s="1" customFormat="1" spans="1:15">
      <c r="A658" s="1" t="s">
        <v>15</v>
      </c>
      <c r="B658" s="1" t="s">
        <v>5529</v>
      </c>
      <c r="C658" s="1" t="s">
        <v>17</v>
      </c>
      <c r="D658" s="1" t="s">
        <v>5530</v>
      </c>
      <c r="F658" s="1" t="s">
        <v>2542</v>
      </c>
      <c r="I658" s="1" t="s">
        <v>5531</v>
      </c>
      <c r="J658" s="1" t="s">
        <v>5532</v>
      </c>
      <c r="K658" s="1" t="s">
        <v>5533</v>
      </c>
      <c r="L658" s="1" t="s">
        <v>5534</v>
      </c>
      <c r="M658" s="1" t="s">
        <v>5535</v>
      </c>
      <c r="N658" s="1" t="s">
        <v>5536</v>
      </c>
      <c r="O658" s="1" t="s">
        <v>5537</v>
      </c>
    </row>
    <row r="659" s="1" customFormat="1" spans="1:15">
      <c r="A659" s="1" t="s">
        <v>15</v>
      </c>
      <c r="B659" s="1" t="s">
        <v>5538</v>
      </c>
      <c r="C659" s="1" t="s">
        <v>17</v>
      </c>
      <c r="D659" s="1" t="s">
        <v>5530</v>
      </c>
      <c r="F659" s="1" t="s">
        <v>1057</v>
      </c>
      <c r="I659" s="1" t="s">
        <v>5539</v>
      </c>
      <c r="J659" s="1" t="s">
        <v>5540</v>
      </c>
      <c r="K659" s="1" t="s">
        <v>5541</v>
      </c>
      <c r="L659" s="1" t="s">
        <v>5542</v>
      </c>
      <c r="M659" s="1" t="s">
        <v>5543</v>
      </c>
      <c r="N659" s="1" t="s">
        <v>5544</v>
      </c>
      <c r="O659" s="1" t="s">
        <v>5545</v>
      </c>
    </row>
    <row r="660" s="1" customFormat="1" spans="1:15">
      <c r="A660" s="1" t="s">
        <v>15</v>
      </c>
      <c r="B660" s="1" t="s">
        <v>5546</v>
      </c>
      <c r="C660" s="1" t="s">
        <v>27</v>
      </c>
      <c r="D660" s="1" t="s">
        <v>5547</v>
      </c>
      <c r="F660" s="1" t="s">
        <v>57</v>
      </c>
      <c r="I660" s="1" t="s">
        <v>5548</v>
      </c>
      <c r="J660" s="1" t="s">
        <v>5549</v>
      </c>
      <c r="K660" s="1" t="s">
        <v>5550</v>
      </c>
      <c r="L660" s="1" t="s">
        <v>5551</v>
      </c>
      <c r="M660" s="1" t="s">
        <v>5552</v>
      </c>
      <c r="N660" s="1" t="s">
        <v>5553</v>
      </c>
      <c r="O660" s="1" t="s">
        <v>5554</v>
      </c>
    </row>
    <row r="661" s="1" customFormat="1" spans="1:15">
      <c r="A661" s="1" t="s">
        <v>15</v>
      </c>
      <c r="B661" s="1" t="s">
        <v>5555</v>
      </c>
      <c r="C661" s="1" t="s">
        <v>45</v>
      </c>
      <c r="F661" s="1" t="s">
        <v>5556</v>
      </c>
      <c r="G661" s="1" t="e">
        <f>-ical</f>
        <v>#NAME?</v>
      </c>
      <c r="I661" s="1" t="s">
        <v>5557</v>
      </c>
      <c r="J661" s="1" t="s">
        <v>5558</v>
      </c>
      <c r="K661" s="1" t="s">
        <v>5559</v>
      </c>
      <c r="L661" s="1" t="s">
        <v>5560</v>
      </c>
      <c r="M661" s="1" t="s">
        <v>5561</v>
      </c>
      <c r="N661" s="1" t="s">
        <v>5562</v>
      </c>
      <c r="O661" s="1" t="s">
        <v>5563</v>
      </c>
    </row>
    <row r="662" s="1" customFormat="1" spans="1:15">
      <c r="A662" s="1" t="s">
        <v>15</v>
      </c>
      <c r="B662" s="1" t="s">
        <v>5564</v>
      </c>
      <c r="C662" s="1" t="s">
        <v>27</v>
      </c>
      <c r="F662" s="1" t="s">
        <v>5556</v>
      </c>
      <c r="G662" s="1" t="e">
        <f>-nique</f>
        <v>#NAME?</v>
      </c>
      <c r="I662" s="1" t="s">
        <v>5565</v>
      </c>
      <c r="J662" s="1" t="s">
        <v>5566</v>
      </c>
      <c r="K662" s="1" t="s">
        <v>5567</v>
      </c>
      <c r="L662" s="1" t="s">
        <v>5568</v>
      </c>
      <c r="M662" s="1" t="s">
        <v>5569</v>
      </c>
      <c r="N662" s="1" t="s">
        <v>5570</v>
      </c>
      <c r="O662" s="1" t="s">
        <v>5571</v>
      </c>
    </row>
    <row r="663" s="1" customFormat="1" spans="1:15">
      <c r="A663" s="1" t="s">
        <v>15</v>
      </c>
      <c r="B663" s="1" t="s">
        <v>5572</v>
      </c>
      <c r="C663" s="1" t="s">
        <v>27</v>
      </c>
      <c r="F663" s="1" t="s">
        <v>5573</v>
      </c>
      <c r="G663" s="1" t="e">
        <f>-logy</f>
        <v>#NAME?</v>
      </c>
      <c r="I663" s="1" t="s">
        <v>5574</v>
      </c>
      <c r="J663" s="1" t="s">
        <v>5575</v>
      </c>
      <c r="K663" s="1" t="s">
        <v>5576</v>
      </c>
      <c r="L663" s="1" t="s">
        <v>5577</v>
      </c>
      <c r="M663" s="1" t="s">
        <v>5578</v>
      </c>
      <c r="N663" s="1" t="s">
        <v>5579</v>
      </c>
      <c r="O663" s="1" t="s">
        <v>5580</v>
      </c>
    </row>
    <row r="664" s="1" customFormat="1" spans="1:15">
      <c r="A664" s="1" t="s">
        <v>15</v>
      </c>
      <c r="B664" s="1" t="s">
        <v>5581</v>
      </c>
      <c r="C664" s="1" t="s">
        <v>45</v>
      </c>
      <c r="F664" s="1" t="s">
        <v>5582</v>
      </c>
      <c r="G664" s="1" t="e">
        <f>-ary</f>
        <v>#NAME?</v>
      </c>
      <c r="I664" s="1" t="s">
        <v>5583</v>
      </c>
      <c r="J664" s="1" t="s">
        <v>5584</v>
      </c>
      <c r="K664" s="1" t="s">
        <v>5585</v>
      </c>
      <c r="L664" s="1" t="s">
        <v>5586</v>
      </c>
      <c r="M664" s="1" t="s">
        <v>5587</v>
      </c>
      <c r="N664" s="1" t="s">
        <v>5588</v>
      </c>
      <c r="O664" s="1" t="s">
        <v>5589</v>
      </c>
    </row>
    <row r="665" s="1" customFormat="1" spans="1:15">
      <c r="A665" s="1" t="s">
        <v>15</v>
      </c>
      <c r="B665" s="1" t="s">
        <v>5590</v>
      </c>
      <c r="C665" s="1" t="s">
        <v>27</v>
      </c>
      <c r="F665" s="1" t="s">
        <v>5591</v>
      </c>
      <c r="G665" s="1" t="e">
        <f>-ion</f>
        <v>#NAME?</v>
      </c>
      <c r="I665" s="1" t="s">
        <v>5592</v>
      </c>
      <c r="J665" s="1" t="s">
        <v>5593</v>
      </c>
      <c r="K665" s="1" t="s">
        <v>5594</v>
      </c>
      <c r="L665" s="1" t="s">
        <v>5595</v>
      </c>
      <c r="M665" s="1" t="s">
        <v>5596</v>
      </c>
      <c r="N665" s="1" t="s">
        <v>5597</v>
      </c>
      <c r="O665" s="1" t="s">
        <v>5598</v>
      </c>
    </row>
    <row r="666" s="1" customFormat="1" spans="1:15">
      <c r="A666" s="1" t="s">
        <v>15</v>
      </c>
      <c r="B666" s="1" t="s">
        <v>5599</v>
      </c>
      <c r="C666" s="1" t="s">
        <v>27</v>
      </c>
      <c r="F666" s="1" t="s">
        <v>5600</v>
      </c>
      <c r="G666" s="1" t="s">
        <v>5601</v>
      </c>
      <c r="I666" s="1" t="s">
        <v>5602</v>
      </c>
      <c r="J666" s="1" t="s">
        <v>5603</v>
      </c>
      <c r="K666" s="1" t="s">
        <v>5604</v>
      </c>
      <c r="L666" s="1" t="s">
        <v>5605</v>
      </c>
      <c r="M666" s="1" t="s">
        <v>5606</v>
      </c>
      <c r="N666" s="1" t="s">
        <v>5607</v>
      </c>
      <c r="O666" s="1" t="s">
        <v>5608</v>
      </c>
    </row>
    <row r="667" s="1" customFormat="1" spans="1:15">
      <c r="A667" s="1" t="s">
        <v>15</v>
      </c>
      <c r="B667" s="1" t="s">
        <v>5609</v>
      </c>
      <c r="C667" s="1" t="s">
        <v>17</v>
      </c>
      <c r="F667" s="1" t="s">
        <v>5610</v>
      </c>
      <c r="G667" s="1" t="s">
        <v>5446</v>
      </c>
      <c r="I667" s="1" t="s">
        <v>5611</v>
      </c>
      <c r="J667" s="1" t="s">
        <v>5612</v>
      </c>
      <c r="K667" s="1" t="s">
        <v>5613</v>
      </c>
      <c r="L667" s="1" t="s">
        <v>5614</v>
      </c>
      <c r="M667" s="1" t="s">
        <v>5615</v>
      </c>
      <c r="N667" s="1" t="s">
        <v>5616</v>
      </c>
      <c r="O667" s="1" t="s">
        <v>5617</v>
      </c>
    </row>
    <row r="668" s="1" customFormat="1" spans="1:15">
      <c r="A668" s="1" t="s">
        <v>15</v>
      </c>
      <c r="B668" s="1" t="s">
        <v>5618</v>
      </c>
      <c r="C668" s="1" t="s">
        <v>17</v>
      </c>
      <c r="J668" s="1" t="s">
        <v>5619</v>
      </c>
      <c r="K668" s="1" t="s">
        <v>5620</v>
      </c>
      <c r="L668" s="1" t="s">
        <v>5621</v>
      </c>
      <c r="M668" s="1" t="s">
        <v>5622</v>
      </c>
      <c r="N668" s="1" t="s">
        <v>5623</v>
      </c>
      <c r="O668" s="1" t="s">
        <v>5624</v>
      </c>
    </row>
    <row r="669" s="1" customFormat="1" spans="1:15">
      <c r="A669" s="1" t="s">
        <v>15</v>
      </c>
      <c r="B669" s="1" t="s">
        <v>5618</v>
      </c>
      <c r="C669" s="1" t="s">
        <v>27</v>
      </c>
      <c r="J669" s="1" t="s">
        <v>5625</v>
      </c>
      <c r="K669" s="1" t="s">
        <v>5620</v>
      </c>
      <c r="L669" s="1" t="s">
        <v>5626</v>
      </c>
      <c r="M669" s="1" t="s">
        <v>5627</v>
      </c>
      <c r="N669" s="1" t="s">
        <v>5628</v>
      </c>
      <c r="O669" s="1" t="s">
        <v>5629</v>
      </c>
    </row>
    <row r="670" s="1" customFormat="1" spans="1:15">
      <c r="A670" s="1" t="s">
        <v>15</v>
      </c>
      <c r="B670" s="1" t="s">
        <v>5630</v>
      </c>
      <c r="C670" s="1" t="s">
        <v>17</v>
      </c>
      <c r="D670" s="1" t="s">
        <v>5631</v>
      </c>
      <c r="F670" s="1" t="s">
        <v>1977</v>
      </c>
      <c r="I670" s="1" t="s">
        <v>5632</v>
      </c>
      <c r="J670" s="1" t="s">
        <v>5633</v>
      </c>
      <c r="K670" s="1" t="s">
        <v>5634</v>
      </c>
      <c r="L670" s="1" t="s">
        <v>5635</v>
      </c>
      <c r="M670" s="1" t="s">
        <v>5636</v>
      </c>
      <c r="N670" s="1" t="s">
        <v>5637</v>
      </c>
      <c r="O670" s="1" t="s">
        <v>5638</v>
      </c>
    </row>
    <row r="671" s="1" customFormat="1" spans="1:15">
      <c r="A671" s="1" t="s">
        <v>15</v>
      </c>
      <c r="B671" s="1" t="s">
        <v>5630</v>
      </c>
      <c r="C671" s="1" t="s">
        <v>27</v>
      </c>
      <c r="D671" s="1" t="s">
        <v>5631</v>
      </c>
      <c r="F671" s="1" t="s">
        <v>1977</v>
      </c>
      <c r="I671" s="1" t="s">
        <v>5639</v>
      </c>
      <c r="J671" s="1" t="s">
        <v>5633</v>
      </c>
      <c r="K671" s="1" t="s">
        <v>5640</v>
      </c>
      <c r="L671" s="1" t="s">
        <v>5641</v>
      </c>
      <c r="M671" s="1" t="s">
        <v>5642</v>
      </c>
      <c r="N671" s="1" t="s">
        <v>5643</v>
      </c>
      <c r="O671" s="1" t="s">
        <v>5644</v>
      </c>
    </row>
    <row r="672" s="1" customFormat="1" spans="1:15">
      <c r="A672" s="1" t="s">
        <v>15</v>
      </c>
      <c r="B672" s="1" t="s">
        <v>5645</v>
      </c>
      <c r="C672" s="1" t="s">
        <v>17</v>
      </c>
      <c r="D672" s="1" t="s">
        <v>5631</v>
      </c>
      <c r="F672" s="1" t="s">
        <v>3535</v>
      </c>
      <c r="I672" s="1" t="s">
        <v>5646</v>
      </c>
      <c r="J672" s="1" t="s">
        <v>5647</v>
      </c>
      <c r="K672" s="1" t="s">
        <v>5648</v>
      </c>
      <c r="L672" s="1" t="s">
        <v>5649</v>
      </c>
      <c r="M672" s="1" t="s">
        <v>5650</v>
      </c>
      <c r="N672" s="1" t="s">
        <v>5651</v>
      </c>
      <c r="O672" s="1" t="s">
        <v>5652</v>
      </c>
    </row>
    <row r="673" s="1" customFormat="1" spans="1:18">
      <c r="A673" s="1" t="s">
        <v>15</v>
      </c>
      <c r="B673" s="1" t="s">
        <v>5653</v>
      </c>
      <c r="C673" s="1" t="s">
        <v>27</v>
      </c>
      <c r="D673" s="1" t="s">
        <v>5631</v>
      </c>
      <c r="F673" s="1" t="s">
        <v>586</v>
      </c>
      <c r="G673" s="1" t="e">
        <f>-ion</f>
        <v>#NAME?</v>
      </c>
      <c r="I673" s="1" t="s">
        <v>5654</v>
      </c>
      <c r="J673" s="1" t="s">
        <v>5655</v>
      </c>
      <c r="K673" s="1" t="s">
        <v>5656</v>
      </c>
      <c r="L673" s="1" t="s">
        <v>5657</v>
      </c>
      <c r="M673" s="1" t="s">
        <v>5658</v>
      </c>
      <c r="N673" s="1" t="s">
        <v>5659</v>
      </c>
      <c r="O673" s="1" t="s">
        <v>5660</v>
      </c>
    </row>
    <row r="674" s="1" customFormat="1" spans="1:18">
      <c r="A674" s="1" t="s">
        <v>15</v>
      </c>
      <c r="B674" s="1" t="s">
        <v>5653</v>
      </c>
      <c r="C674" s="1" t="s">
        <v>17</v>
      </c>
      <c r="D674" s="1" t="s">
        <v>5631</v>
      </c>
      <c r="F674" s="1" t="s">
        <v>586</v>
      </c>
      <c r="G674" s="1" t="e">
        <f>-ion</f>
        <v>#NAME?</v>
      </c>
      <c r="I674" s="1" t="s">
        <v>5661</v>
      </c>
      <c r="J674" s="1" t="s">
        <v>5662</v>
      </c>
      <c r="K674" s="1" t="s">
        <v>5656</v>
      </c>
      <c r="L674" s="1" t="s">
        <v>5663</v>
      </c>
      <c r="M674" s="1" t="s">
        <v>5664</v>
      </c>
      <c r="N674" s="1" t="s">
        <v>5665</v>
      </c>
      <c r="O674" s="1" t="s">
        <v>5666</v>
      </c>
    </row>
    <row r="675" s="1" customFormat="1" spans="1:18">
      <c r="A675" s="1" t="s">
        <v>15</v>
      </c>
      <c r="B675" s="1" t="s">
        <v>5667</v>
      </c>
      <c r="C675" s="1" t="s">
        <v>17</v>
      </c>
      <c r="D675" s="1" t="s">
        <v>5631</v>
      </c>
      <c r="F675" s="1" t="s">
        <v>360</v>
      </c>
      <c r="I675" s="1" t="s">
        <v>5668</v>
      </c>
      <c r="J675" s="1" t="s">
        <v>5669</v>
      </c>
      <c r="K675" s="1" t="s">
        <v>5670</v>
      </c>
      <c r="L675" s="1" t="s">
        <v>5671</v>
      </c>
      <c r="M675" s="1" t="s">
        <v>5672</v>
      </c>
      <c r="N675" s="1" t="s">
        <v>5673</v>
      </c>
      <c r="O675" s="1" t="s">
        <v>5674</v>
      </c>
    </row>
    <row r="676" s="1" customFormat="1" spans="1:18">
      <c r="A676" s="1" t="s">
        <v>15</v>
      </c>
      <c r="B676" s="1" t="s">
        <v>5675</v>
      </c>
      <c r="C676" s="1" t="s">
        <v>45</v>
      </c>
      <c r="D676" s="1" t="s">
        <v>5631</v>
      </c>
      <c r="F676" s="1" t="s">
        <v>718</v>
      </c>
      <c r="G676" s="1" t="e">
        <f>-ent</f>
        <v>#NAME?</v>
      </c>
      <c r="I676" s="1" t="s">
        <v>5676</v>
      </c>
      <c r="J676" s="1" t="s">
        <v>5677</v>
      </c>
      <c r="K676" s="1" t="s">
        <v>5678</v>
      </c>
      <c r="L676" s="1" t="s">
        <v>5679</v>
      </c>
      <c r="M676" s="1" t="s">
        <v>5680</v>
      </c>
      <c r="N676" s="1" t="s">
        <v>5681</v>
      </c>
      <c r="O676" s="1" t="s">
        <v>5682</v>
      </c>
    </row>
    <row r="677" s="1" customFormat="1" spans="1:18">
      <c r="A677" s="1" t="s">
        <v>15</v>
      </c>
      <c r="B677" s="1" t="s">
        <v>5683</v>
      </c>
      <c r="C677" s="1" t="s">
        <v>45</v>
      </c>
      <c r="F677" s="1" t="s">
        <v>5684</v>
      </c>
      <c r="G677" s="1" t="e">
        <f>-ate</f>
        <v>#NAME?</v>
      </c>
      <c r="I677" s="1" t="s">
        <v>5685</v>
      </c>
      <c r="J677" s="1" t="s">
        <v>5686</v>
      </c>
      <c r="K677" s="1" t="s">
        <v>5687</v>
      </c>
      <c r="L677" s="1" t="s">
        <v>5688</v>
      </c>
      <c r="M677" s="1" t="s">
        <v>5689</v>
      </c>
      <c r="N677" s="1" t="s">
        <v>5690</v>
      </c>
      <c r="O677" s="1" t="s">
        <v>5691</v>
      </c>
    </row>
    <row r="678" s="1" customFormat="1" spans="1:18">
      <c r="A678" s="1" t="s">
        <v>15</v>
      </c>
      <c r="B678" s="1" t="s">
        <v>5683</v>
      </c>
      <c r="C678" s="1" t="s">
        <v>27</v>
      </c>
      <c r="F678" s="1" t="s">
        <v>5684</v>
      </c>
      <c r="G678" s="1" t="e">
        <f>-ate</f>
        <v>#NAME?</v>
      </c>
      <c r="I678" s="1" t="s">
        <v>5692</v>
      </c>
      <c r="J678" s="1" t="s">
        <v>5693</v>
      </c>
      <c r="K678" s="1" t="s">
        <v>5687</v>
      </c>
      <c r="L678" s="1" t="s">
        <v>5694</v>
      </c>
      <c r="M678" s="1" t="s">
        <v>5695</v>
      </c>
      <c r="N678" s="1" t="s">
        <v>5696</v>
      </c>
      <c r="O678" s="1" t="s">
        <v>5697</v>
      </c>
    </row>
    <row r="679" s="1" customFormat="1" spans="1:18">
      <c r="A679" s="1" t="s">
        <v>15</v>
      </c>
      <c r="B679" s="1" t="s">
        <v>5698</v>
      </c>
      <c r="C679" s="1" t="s">
        <v>17</v>
      </c>
      <c r="D679" s="1" t="s">
        <v>5699</v>
      </c>
      <c r="F679" s="1" t="s">
        <v>5700</v>
      </c>
      <c r="I679" s="1" t="s">
        <v>5701</v>
      </c>
      <c r="J679" s="1" t="s">
        <v>5702</v>
      </c>
      <c r="K679" s="1" t="s">
        <v>5703</v>
      </c>
      <c r="L679" s="1" t="s">
        <v>5704</v>
      </c>
      <c r="M679" s="1" t="s">
        <v>5705</v>
      </c>
      <c r="N679" s="1" t="s">
        <v>5706</v>
      </c>
      <c r="O679" s="1" t="s">
        <v>5707</v>
      </c>
    </row>
    <row r="680" s="1" customFormat="1" spans="1:18">
      <c r="A680" s="1" t="s">
        <v>15</v>
      </c>
      <c r="B680" s="1" t="s">
        <v>5708</v>
      </c>
      <c r="C680" s="1" t="s">
        <v>17</v>
      </c>
      <c r="D680" s="1" t="s">
        <v>5699</v>
      </c>
      <c r="F680" s="1" t="s">
        <v>5709</v>
      </c>
      <c r="I680" s="1" t="s">
        <v>5710</v>
      </c>
      <c r="J680" s="1" t="s">
        <v>5711</v>
      </c>
      <c r="K680" s="1" t="s">
        <v>5712</v>
      </c>
      <c r="L680" s="1" t="s">
        <v>5713</v>
      </c>
      <c r="M680" s="1" t="s">
        <v>5714</v>
      </c>
      <c r="N680" s="1" t="s">
        <v>5715</v>
      </c>
      <c r="O680" s="1" t="s">
        <v>5716</v>
      </c>
    </row>
    <row r="681" s="1" customFormat="1" spans="1:18">
      <c r="A681" s="1" t="s">
        <v>15</v>
      </c>
      <c r="B681" s="1" t="s">
        <v>5717</v>
      </c>
      <c r="C681" s="1" t="s">
        <v>45</v>
      </c>
      <c r="D681" s="1" t="s">
        <v>5718</v>
      </c>
      <c r="F681" s="1" t="s">
        <v>5719</v>
      </c>
      <c r="I681" s="1" t="s">
        <v>5720</v>
      </c>
      <c r="J681" s="1" t="s">
        <v>5721</v>
      </c>
      <c r="K681" s="1" t="s">
        <v>5722</v>
      </c>
      <c r="L681" s="1" t="s">
        <v>5723</v>
      </c>
      <c r="M681" s="1" t="s">
        <v>5724</v>
      </c>
      <c r="N681" s="1" t="s">
        <v>5725</v>
      </c>
      <c r="O681" s="1" t="s">
        <v>5726</v>
      </c>
    </row>
    <row r="682" s="1" customFormat="1" spans="1:18">
      <c r="A682" s="1" t="s">
        <v>15</v>
      </c>
      <c r="B682" s="1" t="s">
        <v>5727</v>
      </c>
      <c r="C682" s="1" t="s">
        <v>45</v>
      </c>
      <c r="D682" s="1" t="s">
        <v>5728</v>
      </c>
      <c r="F682" s="1" t="s">
        <v>2242</v>
      </c>
      <c r="G682" s="1" t="s">
        <v>47</v>
      </c>
      <c r="I682" s="1" t="s">
        <v>5729</v>
      </c>
      <c r="J682" s="1" t="s">
        <v>5730</v>
      </c>
      <c r="K682" s="1" t="s">
        <v>5731</v>
      </c>
      <c r="L682" s="1" t="s">
        <v>5732</v>
      </c>
      <c r="M682" s="1" t="s">
        <v>5733</v>
      </c>
      <c r="N682" s="1" t="s">
        <v>5734</v>
      </c>
      <c r="O682" s="1" t="s">
        <v>5735</v>
      </c>
    </row>
    <row r="683" s="1" customFormat="1" spans="1:18">
      <c r="A683" s="1" t="s">
        <v>15</v>
      </c>
      <c r="B683" s="1" t="s">
        <v>5736</v>
      </c>
      <c r="C683" s="1" t="s">
        <v>27</v>
      </c>
      <c r="F683" s="1" t="s">
        <v>5737</v>
      </c>
      <c r="G683" s="1" t="s">
        <v>36</v>
      </c>
      <c r="I683" s="1" t="s">
        <v>5738</v>
      </c>
      <c r="J683" s="1" t="s">
        <v>5739</v>
      </c>
      <c r="K683" s="1" t="s">
        <v>5740</v>
      </c>
      <c r="L683" s="1" t="s">
        <v>5741</v>
      </c>
      <c r="M683" s="1" t="s">
        <v>5742</v>
      </c>
      <c r="N683" s="1" t="s">
        <v>5743</v>
      </c>
      <c r="O683" s="1" t="s">
        <v>5744</v>
      </c>
    </row>
    <row r="684" s="1" customFormat="1" spans="1:18">
      <c r="A684" s="1" t="s">
        <v>15</v>
      </c>
      <c r="B684" s="1" t="s">
        <v>5745</v>
      </c>
      <c r="C684" s="1" t="s">
        <v>17</v>
      </c>
      <c r="J684" s="1" t="s">
        <v>5746</v>
      </c>
      <c r="K684" s="1" t="s">
        <v>5747</v>
      </c>
      <c r="L684" s="1" t="s">
        <v>5748</v>
      </c>
      <c r="M684" s="1" t="s">
        <v>5749</v>
      </c>
      <c r="N684" s="1" t="s">
        <v>5750</v>
      </c>
      <c r="O684" s="1" t="s">
        <v>5751</v>
      </c>
    </row>
    <row r="685" s="1" customFormat="1" spans="1:18">
      <c r="A685" s="1" t="s">
        <v>15</v>
      </c>
      <c r="B685" s="1" t="s">
        <v>5752</v>
      </c>
      <c r="C685" s="1" t="s">
        <v>27</v>
      </c>
      <c r="F685" s="1" t="s">
        <v>2242</v>
      </c>
      <c r="I685" s="1" t="s">
        <v>5753</v>
      </c>
      <c r="J685" s="1" t="s">
        <v>5754</v>
      </c>
      <c r="K685" s="1" t="s">
        <v>5755</v>
      </c>
      <c r="L685" s="1" t="s">
        <v>5756</v>
      </c>
      <c r="M685" s="1" t="s">
        <v>5757</v>
      </c>
      <c r="N685" s="1" t="s">
        <v>5758</v>
      </c>
      <c r="O685" s="1" t="s">
        <v>5759</v>
      </c>
      <c r="R685" s="1" t="s">
        <v>285</v>
      </c>
    </row>
    <row r="686" s="1" customFormat="1" spans="1:18">
      <c r="A686" s="1" t="s">
        <v>15</v>
      </c>
      <c r="B686" s="1" t="s">
        <v>5760</v>
      </c>
      <c r="C686" s="1" t="s">
        <v>45</v>
      </c>
      <c r="F686" s="1" t="s">
        <v>5761</v>
      </c>
      <c r="I686" s="1" t="s">
        <v>5762</v>
      </c>
      <c r="J686" s="1" t="s">
        <v>5763</v>
      </c>
      <c r="K686" s="1" t="s">
        <v>5764</v>
      </c>
      <c r="L686" s="1" t="s">
        <v>5765</v>
      </c>
      <c r="M686" s="1" t="s">
        <v>5766</v>
      </c>
      <c r="N686" s="1" t="s">
        <v>5767</v>
      </c>
      <c r="O686" s="1" t="s">
        <v>5768</v>
      </c>
      <c r="R686" s="1" t="s">
        <v>692</v>
      </c>
    </row>
    <row r="687" s="1" customFormat="1" spans="1:18">
      <c r="A687" s="1" t="s">
        <v>15</v>
      </c>
      <c r="B687" s="1" t="s">
        <v>5769</v>
      </c>
      <c r="C687" s="1" t="s">
        <v>45</v>
      </c>
      <c r="F687" s="1" t="s">
        <v>428</v>
      </c>
      <c r="I687" s="1" t="s">
        <v>5770</v>
      </c>
      <c r="J687" s="1" t="s">
        <v>5771</v>
      </c>
      <c r="K687" s="1" t="s">
        <v>5772</v>
      </c>
      <c r="L687" s="1" t="s">
        <v>5773</v>
      </c>
      <c r="M687" s="1" t="s">
        <v>5774</v>
      </c>
      <c r="N687" s="1" t="s">
        <v>5775</v>
      </c>
      <c r="O687" s="1" t="s">
        <v>5776</v>
      </c>
      <c r="R687" s="1" t="s">
        <v>3463</v>
      </c>
    </row>
    <row r="688" s="1" customFormat="1" spans="1:18">
      <c r="A688" s="1" t="s">
        <v>15</v>
      </c>
      <c r="B688" s="1" t="s">
        <v>5777</v>
      </c>
      <c r="C688" s="1" t="s">
        <v>45</v>
      </c>
      <c r="F688" s="1" t="s">
        <v>5778</v>
      </c>
      <c r="I688" s="1" t="s">
        <v>5779</v>
      </c>
      <c r="J688" s="1" t="s">
        <v>5780</v>
      </c>
      <c r="K688" s="1" t="s">
        <v>5781</v>
      </c>
      <c r="L688" s="1" t="s">
        <v>5782</v>
      </c>
      <c r="M688" s="1" t="s">
        <v>5783</v>
      </c>
      <c r="N688" s="1" t="s">
        <v>5784</v>
      </c>
      <c r="O688" s="1" t="s">
        <v>5785</v>
      </c>
      <c r="R688" s="1" t="s">
        <v>47</v>
      </c>
    </row>
    <row r="689" s="1" customFormat="1" spans="1:18">
      <c r="A689" s="1" t="s">
        <v>15</v>
      </c>
      <c r="B689" s="1" t="s">
        <v>5786</v>
      </c>
      <c r="C689" s="1" t="s">
        <v>45</v>
      </c>
      <c r="F689" s="1" t="s">
        <v>5787</v>
      </c>
      <c r="G689" s="1" t="e">
        <f>-ary</f>
        <v>#NAME?</v>
      </c>
      <c r="I689" s="1" t="s">
        <v>5788</v>
      </c>
      <c r="K689" s="1" t="s">
        <v>5789</v>
      </c>
      <c r="L689" s="1" t="s">
        <v>5790</v>
      </c>
      <c r="M689" s="1" t="s">
        <v>5791</v>
      </c>
      <c r="N689" s="1" t="s">
        <v>5792</v>
      </c>
      <c r="O689" s="1" t="s">
        <v>5793</v>
      </c>
    </row>
    <row r="690" s="1" customFormat="1" spans="1:18">
      <c r="A690" s="1" t="s">
        <v>15</v>
      </c>
      <c r="B690" s="1" t="s">
        <v>5794</v>
      </c>
      <c r="C690" s="1" t="s">
        <v>27</v>
      </c>
      <c r="D690" s="1" t="s">
        <v>5795</v>
      </c>
      <c r="F690" s="1" t="s">
        <v>5796</v>
      </c>
      <c r="I690" s="1" t="s">
        <v>5797</v>
      </c>
      <c r="K690" s="1" t="s">
        <v>5798</v>
      </c>
      <c r="L690" s="1" t="s">
        <v>5799</v>
      </c>
      <c r="M690" s="1" t="s">
        <v>5800</v>
      </c>
      <c r="N690" s="1" t="s">
        <v>5801</v>
      </c>
      <c r="O690" s="1" t="s">
        <v>5802</v>
      </c>
    </row>
    <row r="691" s="1" customFormat="1" spans="1:18">
      <c r="A691" s="1" t="s">
        <v>15</v>
      </c>
      <c r="B691" s="1" t="s">
        <v>5803</v>
      </c>
      <c r="C691" s="1" t="s">
        <v>5804</v>
      </c>
      <c r="D691" s="1" t="s">
        <v>5805</v>
      </c>
      <c r="F691" s="1" t="s">
        <v>5806</v>
      </c>
      <c r="I691" s="1" t="s">
        <v>5807</v>
      </c>
      <c r="K691" s="1" t="s">
        <v>5808</v>
      </c>
      <c r="L691" s="1" t="s">
        <v>5809</v>
      </c>
      <c r="M691" s="1" t="s">
        <v>5810</v>
      </c>
      <c r="N691" s="1" t="s">
        <v>5811</v>
      </c>
      <c r="O691" s="1" t="s">
        <v>5812</v>
      </c>
    </row>
    <row r="692" s="1" customFormat="1" spans="1:18">
      <c r="A692" s="1" t="s">
        <v>15</v>
      </c>
      <c r="B692" s="1" t="s">
        <v>5813</v>
      </c>
      <c r="C692" s="1" t="s">
        <v>45</v>
      </c>
      <c r="D692" s="1" t="s">
        <v>5814</v>
      </c>
      <c r="F692" s="1" t="s">
        <v>5815</v>
      </c>
      <c r="I692" s="1" t="s">
        <v>5816</v>
      </c>
      <c r="K692" s="1" t="s">
        <v>5817</v>
      </c>
      <c r="L692" s="1" t="s">
        <v>5818</v>
      </c>
      <c r="M692" s="1" t="s">
        <v>5819</v>
      </c>
      <c r="N692" s="1" t="s">
        <v>5820</v>
      </c>
      <c r="O692" s="1" t="s">
        <v>5821</v>
      </c>
    </row>
    <row r="693" s="1" customFormat="1" spans="1:18">
      <c r="A693" s="1" t="s">
        <v>15</v>
      </c>
      <c r="B693" s="1" t="s">
        <v>5822</v>
      </c>
      <c r="C693" s="1" t="s">
        <v>17</v>
      </c>
      <c r="D693" s="1" t="s">
        <v>5823</v>
      </c>
      <c r="F693" s="1" t="s">
        <v>5824</v>
      </c>
      <c r="I693" s="1" t="s">
        <v>5825</v>
      </c>
      <c r="K693" s="1" t="s">
        <v>5826</v>
      </c>
      <c r="L693" s="1" t="s">
        <v>5827</v>
      </c>
      <c r="M693" s="1" t="s">
        <v>5828</v>
      </c>
      <c r="N693" s="1" t="s">
        <v>5829</v>
      </c>
      <c r="O693" s="1" t="s">
        <v>5830</v>
      </c>
    </row>
    <row r="694" s="1" customFormat="1" spans="1:18">
      <c r="A694" s="1" t="s">
        <v>15</v>
      </c>
      <c r="B694" s="1" t="s">
        <v>264</v>
      </c>
      <c r="C694" s="1" t="s">
        <v>17</v>
      </c>
      <c r="F694" s="1" t="s">
        <v>265</v>
      </c>
      <c r="I694" s="1" t="s">
        <v>5831</v>
      </c>
      <c r="J694" s="1" t="s">
        <v>268</v>
      </c>
      <c r="K694" s="1" t="s">
        <v>269</v>
      </c>
      <c r="L694" s="1" t="s">
        <v>5832</v>
      </c>
      <c r="M694" s="1" t="s">
        <v>5833</v>
      </c>
      <c r="N694" s="1" t="s">
        <v>5834</v>
      </c>
      <c r="O694" s="1" t="s">
        <v>5835</v>
      </c>
      <c r="P694" s="1" t="s">
        <v>138</v>
      </c>
      <c r="R694" s="1" t="s">
        <v>266</v>
      </c>
    </row>
    <row r="695" s="1" customFormat="1" spans="1:18">
      <c r="A695" s="1" t="s">
        <v>15</v>
      </c>
      <c r="B695" s="1" t="s">
        <v>5836</v>
      </c>
      <c r="C695" s="1" t="s">
        <v>17</v>
      </c>
      <c r="F695" s="1" t="s">
        <v>3183</v>
      </c>
      <c r="I695" s="1" t="s">
        <v>5837</v>
      </c>
      <c r="J695" s="1" t="s">
        <v>5838</v>
      </c>
      <c r="K695" s="1" t="s">
        <v>5839</v>
      </c>
      <c r="L695" s="1" t="s">
        <v>5840</v>
      </c>
      <c r="M695" s="1" t="s">
        <v>5841</v>
      </c>
      <c r="N695" s="1" t="s">
        <v>5842</v>
      </c>
      <c r="O695" s="1" t="s">
        <v>5843</v>
      </c>
      <c r="R695" s="1" t="s">
        <v>5844</v>
      </c>
    </row>
    <row r="696" s="1" customFormat="1" spans="1:18">
      <c r="A696" s="1" t="s">
        <v>15</v>
      </c>
      <c r="B696" s="1" t="s">
        <v>293</v>
      </c>
      <c r="C696" s="1" t="s">
        <v>17</v>
      </c>
      <c r="F696" s="1" t="s">
        <v>295</v>
      </c>
      <c r="I696" s="1" t="s">
        <v>5845</v>
      </c>
      <c r="J696" s="1" t="s">
        <v>297</v>
      </c>
      <c r="K696" s="1" t="s">
        <v>298</v>
      </c>
      <c r="L696" s="1" t="s">
        <v>5846</v>
      </c>
      <c r="M696" s="1" t="s">
        <v>5847</v>
      </c>
      <c r="N696" s="1" t="s">
        <v>5848</v>
      </c>
      <c r="O696" s="1" t="s">
        <v>5849</v>
      </c>
      <c r="P696" s="1" t="s">
        <v>294</v>
      </c>
    </row>
    <row r="697" s="1" customFormat="1" spans="1:18">
      <c r="A697" s="1" t="s">
        <v>15</v>
      </c>
      <c r="B697" s="1" t="s">
        <v>322</v>
      </c>
      <c r="C697" s="1" t="s">
        <v>45</v>
      </c>
      <c r="F697" s="1" t="s">
        <v>323</v>
      </c>
      <c r="I697" s="1" t="s">
        <v>5850</v>
      </c>
      <c r="J697" s="1" t="s">
        <v>326</v>
      </c>
      <c r="K697" s="1" t="s">
        <v>327</v>
      </c>
      <c r="L697" s="1" t="s">
        <v>5851</v>
      </c>
      <c r="M697" s="1" t="s">
        <v>5852</v>
      </c>
      <c r="N697" s="1" t="s">
        <v>5853</v>
      </c>
      <c r="O697" s="1" t="s">
        <v>5854</v>
      </c>
      <c r="P697" s="1" t="s">
        <v>294</v>
      </c>
      <c r="R697" s="1" t="s">
        <v>324</v>
      </c>
    </row>
    <row r="698" s="1" customFormat="1" spans="1:18">
      <c r="A698" s="1" t="s">
        <v>15</v>
      </c>
      <c r="B698" s="1" t="s">
        <v>332</v>
      </c>
      <c r="C698" s="1" t="s">
        <v>17</v>
      </c>
      <c r="F698" s="1" t="s">
        <v>333</v>
      </c>
      <c r="I698" s="1" t="s">
        <v>5855</v>
      </c>
      <c r="J698" s="1" t="s">
        <v>5856</v>
      </c>
      <c r="K698" s="1" t="s">
        <v>336</v>
      </c>
      <c r="L698" s="1" t="s">
        <v>5857</v>
      </c>
      <c r="M698" s="1" t="s">
        <v>5858</v>
      </c>
      <c r="N698" s="1" t="s">
        <v>5859</v>
      </c>
      <c r="O698" s="1" t="s">
        <v>5860</v>
      </c>
      <c r="P698" s="1" t="s">
        <v>294</v>
      </c>
    </row>
    <row r="699" s="1" customFormat="1" spans="1:18">
      <c r="A699" s="1" t="s">
        <v>15</v>
      </c>
      <c r="B699" s="1" t="s">
        <v>341</v>
      </c>
      <c r="C699" s="1" t="s">
        <v>27</v>
      </c>
      <c r="D699" s="1" t="s">
        <v>294</v>
      </c>
      <c r="F699" s="1" t="s">
        <v>342</v>
      </c>
      <c r="G699" s="1" t="s">
        <v>201</v>
      </c>
      <c r="I699" s="1" t="s">
        <v>5861</v>
      </c>
      <c r="J699" s="1" t="s">
        <v>5862</v>
      </c>
      <c r="K699" s="1" t="s">
        <v>345</v>
      </c>
      <c r="L699" s="1" t="s">
        <v>5863</v>
      </c>
      <c r="M699" s="1" t="s">
        <v>5864</v>
      </c>
      <c r="N699" s="1" t="s">
        <v>5865</v>
      </c>
      <c r="O699" s="1" t="s">
        <v>5866</v>
      </c>
    </row>
    <row r="700" s="1" customFormat="1" spans="1:18">
      <c r="A700" s="1" t="s">
        <v>15</v>
      </c>
      <c r="B700" s="1" t="s">
        <v>437</v>
      </c>
      <c r="C700" s="1" t="s">
        <v>17</v>
      </c>
      <c r="D700" s="1" t="s">
        <v>294</v>
      </c>
      <c r="F700" s="1" t="s">
        <v>438</v>
      </c>
      <c r="G700" s="1" t="s">
        <v>324</v>
      </c>
      <c r="I700" s="1" t="s">
        <v>5867</v>
      </c>
      <c r="J700" s="1" t="s">
        <v>5868</v>
      </c>
      <c r="K700" s="1" t="s">
        <v>441</v>
      </c>
      <c r="L700" s="1" t="s">
        <v>5869</v>
      </c>
      <c r="M700" s="1" t="s">
        <v>5870</v>
      </c>
      <c r="N700" s="1" t="s">
        <v>5871</v>
      </c>
      <c r="O700" s="1" t="s">
        <v>5872</v>
      </c>
    </row>
    <row r="701" s="1" customFormat="1" spans="1:18">
      <c r="A701" s="1" t="s">
        <v>15</v>
      </c>
      <c r="B701" s="1" t="s">
        <v>437</v>
      </c>
      <c r="C701" s="1" t="s">
        <v>27</v>
      </c>
      <c r="D701" s="1" t="s">
        <v>294</v>
      </c>
      <c r="F701" s="1" t="s">
        <v>438</v>
      </c>
      <c r="G701" s="1" t="s">
        <v>324</v>
      </c>
      <c r="I701" s="1" t="s">
        <v>5873</v>
      </c>
      <c r="J701" s="1" t="s">
        <v>5874</v>
      </c>
      <c r="K701" s="1" t="s">
        <v>448</v>
      </c>
      <c r="L701" s="1" t="s">
        <v>5875</v>
      </c>
      <c r="M701" s="1" t="s">
        <v>5876</v>
      </c>
      <c r="N701" s="1" t="s">
        <v>5877</v>
      </c>
      <c r="O701" s="1" t="s">
        <v>5878</v>
      </c>
    </row>
    <row r="702" s="1" customFormat="1" spans="1:18">
      <c r="A702" s="1" t="s">
        <v>15</v>
      </c>
      <c r="B702" s="1" t="s">
        <v>5879</v>
      </c>
      <c r="C702" s="1" t="s">
        <v>17</v>
      </c>
      <c r="D702" s="1" t="s">
        <v>522</v>
      </c>
      <c r="F702" s="1" t="s">
        <v>4272</v>
      </c>
      <c r="G702" s="1" t="s">
        <v>324</v>
      </c>
      <c r="I702" s="1" t="s">
        <v>5880</v>
      </c>
      <c r="J702" s="1" t="s">
        <v>5881</v>
      </c>
      <c r="K702" s="1" t="s">
        <v>5882</v>
      </c>
      <c r="L702" s="1" t="s">
        <v>5883</v>
      </c>
      <c r="M702" s="1" t="s">
        <v>5884</v>
      </c>
      <c r="N702" s="1" t="s">
        <v>5885</v>
      </c>
      <c r="O702" s="1" t="s">
        <v>5886</v>
      </c>
    </row>
    <row r="703" s="1" customFormat="1" spans="1:18">
      <c r="A703" s="1" t="s">
        <v>15</v>
      </c>
      <c r="B703" s="1" t="s">
        <v>551</v>
      </c>
      <c r="C703" s="1" t="s">
        <v>45</v>
      </c>
      <c r="D703" s="1" t="s">
        <v>5887</v>
      </c>
      <c r="G703" s="1" t="s">
        <v>5888</v>
      </c>
      <c r="I703" s="1" t="s">
        <v>5889</v>
      </c>
      <c r="J703" s="1" t="s">
        <v>5890</v>
      </c>
      <c r="K703" s="1" t="s">
        <v>5891</v>
      </c>
      <c r="L703" s="1" t="s">
        <v>5892</v>
      </c>
      <c r="M703" s="1" t="s">
        <v>5893</v>
      </c>
      <c r="N703" s="1" t="s">
        <v>5894</v>
      </c>
      <c r="O703" s="1" t="s">
        <v>5895</v>
      </c>
    </row>
    <row r="704" s="1" customFormat="1" spans="1:18">
      <c r="A704" s="1" t="s">
        <v>15</v>
      </c>
      <c r="B704" s="1" t="s">
        <v>551</v>
      </c>
      <c r="C704" s="1" t="s">
        <v>27</v>
      </c>
      <c r="D704" s="1" t="s">
        <v>5887</v>
      </c>
      <c r="G704" s="1" t="s">
        <v>5888</v>
      </c>
      <c r="I704" s="1" t="s">
        <v>5896</v>
      </c>
      <c r="J704" s="1" t="s">
        <v>561</v>
      </c>
      <c r="K704" s="1" t="s">
        <v>5891</v>
      </c>
      <c r="L704" s="1" t="s">
        <v>5897</v>
      </c>
      <c r="M704" s="1" t="s">
        <v>5898</v>
      </c>
      <c r="N704" s="1" t="s">
        <v>5899</v>
      </c>
      <c r="O704" s="1" t="s">
        <v>5900</v>
      </c>
    </row>
    <row r="705" s="1" customFormat="1" spans="1:15">
      <c r="A705" s="1" t="s">
        <v>15</v>
      </c>
      <c r="B705" s="1" t="s">
        <v>5901</v>
      </c>
      <c r="C705" s="1" t="s">
        <v>17</v>
      </c>
      <c r="D705" s="1" t="s">
        <v>56</v>
      </c>
      <c r="F705" s="1" t="s">
        <v>5902</v>
      </c>
      <c r="I705" s="1" t="s">
        <v>5903</v>
      </c>
      <c r="J705" s="1" t="s">
        <v>5904</v>
      </c>
      <c r="K705" s="1" t="s">
        <v>5905</v>
      </c>
      <c r="L705" s="1" t="s">
        <v>5906</v>
      </c>
      <c r="M705" s="1" t="s">
        <v>5907</v>
      </c>
      <c r="N705" s="1" t="s">
        <v>5908</v>
      </c>
      <c r="O705" s="1" t="s">
        <v>5909</v>
      </c>
    </row>
    <row r="706" s="1" customFormat="1" spans="1:15">
      <c r="A706" s="1" t="s">
        <v>15</v>
      </c>
      <c r="B706" s="1" t="s">
        <v>5910</v>
      </c>
      <c r="C706" s="1" t="s">
        <v>17</v>
      </c>
      <c r="D706" s="1" t="s">
        <v>5911</v>
      </c>
      <c r="F706" s="1" t="s">
        <v>4632</v>
      </c>
      <c r="G706" s="1" t="s">
        <v>324</v>
      </c>
      <c r="I706" s="1" t="s">
        <v>5912</v>
      </c>
      <c r="J706" s="1" t="s">
        <v>5913</v>
      </c>
      <c r="K706" s="1" t="s">
        <v>5914</v>
      </c>
      <c r="L706" s="1" t="s">
        <v>5915</v>
      </c>
      <c r="M706" s="1" t="s">
        <v>5916</v>
      </c>
      <c r="N706" s="1" t="s">
        <v>5917</v>
      </c>
      <c r="O706" s="1" t="s">
        <v>5918</v>
      </c>
    </row>
    <row r="707" s="1" customFormat="1" spans="1:15">
      <c r="A707" s="1" t="s">
        <v>15</v>
      </c>
      <c r="B707" s="1" t="s">
        <v>5919</v>
      </c>
      <c r="C707" s="1" t="s">
        <v>27</v>
      </c>
      <c r="F707" s="1" t="s">
        <v>707</v>
      </c>
      <c r="G707" s="1" t="s">
        <v>5920</v>
      </c>
      <c r="I707" s="1" t="s">
        <v>5921</v>
      </c>
      <c r="J707" s="1" t="s">
        <v>5922</v>
      </c>
      <c r="K707" s="1" t="s">
        <v>5923</v>
      </c>
      <c r="L707" s="1" t="s">
        <v>5924</v>
      </c>
      <c r="M707" s="1" t="s">
        <v>5925</v>
      </c>
      <c r="N707" s="1" t="s">
        <v>5926</v>
      </c>
      <c r="O707" s="1" t="s">
        <v>5927</v>
      </c>
    </row>
    <row r="708" s="1" customFormat="1" spans="1:15">
      <c r="A708" s="1" t="s">
        <v>15</v>
      </c>
      <c r="B708" s="1" t="s">
        <v>716</v>
      </c>
      <c r="C708" s="1" t="s">
        <v>45</v>
      </c>
      <c r="D708" s="1" t="s">
        <v>717</v>
      </c>
      <c r="F708" s="1" t="s">
        <v>718</v>
      </c>
      <c r="G708" s="1" t="s">
        <v>190</v>
      </c>
      <c r="I708" s="1" t="s">
        <v>5928</v>
      </c>
      <c r="J708" s="1" t="s">
        <v>3166</v>
      </c>
      <c r="K708" s="1" t="s">
        <v>721</v>
      </c>
      <c r="L708" s="1" t="s">
        <v>5929</v>
      </c>
      <c r="M708" s="1" t="s">
        <v>5930</v>
      </c>
      <c r="N708" s="1" t="s">
        <v>5931</v>
      </c>
      <c r="O708" s="1" t="s">
        <v>5932</v>
      </c>
    </row>
    <row r="709" s="1" customFormat="1" spans="1:15">
      <c r="A709" s="1" t="s">
        <v>15</v>
      </c>
      <c r="B709" s="1" t="s">
        <v>761</v>
      </c>
      <c r="C709" s="1" t="s">
        <v>27</v>
      </c>
      <c r="D709" s="1" t="s">
        <v>717</v>
      </c>
      <c r="F709" s="1" t="s">
        <v>752</v>
      </c>
      <c r="G709" s="1" t="s">
        <v>201</v>
      </c>
      <c r="I709" s="1" t="s">
        <v>5933</v>
      </c>
      <c r="J709" s="1" t="s">
        <v>5934</v>
      </c>
      <c r="K709" s="1" t="s">
        <v>764</v>
      </c>
      <c r="L709" s="1" t="s">
        <v>5935</v>
      </c>
      <c r="M709" s="1" t="s">
        <v>5936</v>
      </c>
      <c r="N709" s="1" t="s">
        <v>5937</v>
      </c>
      <c r="O709" s="1" t="s">
        <v>5938</v>
      </c>
    </row>
    <row r="710" s="1" customFormat="1" spans="1:15">
      <c r="A710" s="1" t="s">
        <v>15</v>
      </c>
      <c r="B710" s="1" t="s">
        <v>796</v>
      </c>
      <c r="C710" s="1" t="s">
        <v>17</v>
      </c>
      <c r="D710" s="1" t="s">
        <v>717</v>
      </c>
      <c r="F710" s="1" t="s">
        <v>797</v>
      </c>
      <c r="I710" s="1" t="s">
        <v>5939</v>
      </c>
      <c r="J710" s="1" t="s">
        <v>5940</v>
      </c>
      <c r="K710" s="1" t="s">
        <v>800</v>
      </c>
      <c r="L710" s="1" t="s">
        <v>5941</v>
      </c>
      <c r="M710" s="1" t="s">
        <v>5942</v>
      </c>
      <c r="N710" s="1" t="s">
        <v>5943</v>
      </c>
      <c r="O710" s="1" t="s">
        <v>5944</v>
      </c>
    </row>
    <row r="711" s="1" customFormat="1" ht="127.5" spans="1:15">
      <c r="A711" s="1" t="s">
        <v>15</v>
      </c>
      <c r="B711" s="3" t="s">
        <v>811</v>
      </c>
      <c r="C711" s="3" t="s">
        <v>45</v>
      </c>
      <c r="D711" s="3" t="s">
        <v>717</v>
      </c>
      <c r="E711" s="4"/>
      <c r="F711" s="3" t="s">
        <v>812</v>
      </c>
      <c r="G711" s="3" t="s">
        <v>324</v>
      </c>
      <c r="H711" s="4"/>
      <c r="I711" s="3" t="s">
        <v>5945</v>
      </c>
      <c r="J711" s="3" t="s">
        <v>5946</v>
      </c>
      <c r="K711" s="3" t="s">
        <v>815</v>
      </c>
      <c r="L711" s="3" t="s">
        <v>5947</v>
      </c>
      <c r="M711" s="3" t="s">
        <v>5948</v>
      </c>
      <c r="N711" s="3" t="s">
        <v>5949</v>
      </c>
      <c r="O711" s="3" t="s">
        <v>5950</v>
      </c>
    </row>
    <row r="712" s="1" customFormat="1" ht="153" spans="1:15">
      <c r="A712" s="1" t="s">
        <v>15</v>
      </c>
      <c r="B712" s="3" t="s">
        <v>811</v>
      </c>
      <c r="C712" s="3" t="s">
        <v>17</v>
      </c>
      <c r="D712" s="3" t="s">
        <v>717</v>
      </c>
      <c r="E712" s="4"/>
      <c r="F712" s="3" t="s">
        <v>812</v>
      </c>
      <c r="G712" s="3" t="s">
        <v>324</v>
      </c>
      <c r="H712" s="4"/>
      <c r="I712" s="3" t="s">
        <v>5951</v>
      </c>
      <c r="J712" s="3" t="s">
        <v>821</v>
      </c>
      <c r="K712" s="3" t="s">
        <v>822</v>
      </c>
      <c r="L712" s="3" t="s">
        <v>5952</v>
      </c>
      <c r="M712" s="3" t="s">
        <v>5953</v>
      </c>
      <c r="N712" s="3" t="s">
        <v>5954</v>
      </c>
      <c r="O712" s="3" t="s">
        <v>5955</v>
      </c>
    </row>
    <row r="713" s="1" customFormat="1" ht="127.5" spans="1:15">
      <c r="A713" s="1" t="s">
        <v>15</v>
      </c>
      <c r="B713" s="3" t="s">
        <v>855</v>
      </c>
      <c r="C713" s="3" t="s">
        <v>45</v>
      </c>
      <c r="D713" s="4"/>
      <c r="E713" s="4"/>
      <c r="F713" s="3" t="s">
        <v>856</v>
      </c>
      <c r="G713" s="3" t="s">
        <v>2224</v>
      </c>
      <c r="H713" s="4"/>
      <c r="I713" s="3" t="s">
        <v>5956</v>
      </c>
      <c r="J713" s="3" t="s">
        <v>858</v>
      </c>
      <c r="K713" s="3" t="s">
        <v>859</v>
      </c>
      <c r="L713" s="3" t="s">
        <v>5957</v>
      </c>
      <c r="M713" s="3" t="s">
        <v>5958</v>
      </c>
      <c r="N713" s="3" t="s">
        <v>5959</v>
      </c>
      <c r="O713" s="3" t="s">
        <v>5960</v>
      </c>
    </row>
    <row r="714" s="1" customFormat="1" ht="102" spans="1:15">
      <c r="A714" s="1" t="s">
        <v>15</v>
      </c>
      <c r="B714" s="3" t="s">
        <v>5961</v>
      </c>
      <c r="C714" s="3" t="s">
        <v>27</v>
      </c>
      <c r="D714" s="3" t="s">
        <v>955</v>
      </c>
      <c r="E714" s="4"/>
      <c r="F714" s="3" t="s">
        <v>5962</v>
      </c>
      <c r="G714" s="3" t="s">
        <v>2901</v>
      </c>
      <c r="H714" s="4"/>
      <c r="I714" s="3" t="s">
        <v>5963</v>
      </c>
      <c r="J714" s="3" t="s">
        <v>5964</v>
      </c>
      <c r="K714" s="3" t="s">
        <v>5965</v>
      </c>
      <c r="L714" s="3" t="s">
        <v>5966</v>
      </c>
      <c r="M714" s="3" t="s">
        <v>5967</v>
      </c>
      <c r="N714" s="3" t="s">
        <v>5968</v>
      </c>
      <c r="O714" s="3" t="s">
        <v>5969</v>
      </c>
    </row>
    <row r="715" s="1" customFormat="1" ht="102" spans="1:15">
      <c r="A715" s="1" t="s">
        <v>15</v>
      </c>
      <c r="B715" s="3" t="s">
        <v>5970</v>
      </c>
      <c r="C715" s="3" t="s">
        <v>17</v>
      </c>
      <c r="D715" s="3" t="s">
        <v>955</v>
      </c>
      <c r="E715" s="4"/>
      <c r="F715" s="3" t="s">
        <v>5971</v>
      </c>
      <c r="G715" s="4"/>
      <c r="H715" s="4"/>
      <c r="I715" s="3" t="s">
        <v>5972</v>
      </c>
      <c r="J715" s="3" t="s">
        <v>5973</v>
      </c>
      <c r="K715" s="3" t="s">
        <v>5974</v>
      </c>
      <c r="L715" s="3" t="s">
        <v>5975</v>
      </c>
      <c r="M715" s="3" t="s">
        <v>5976</v>
      </c>
      <c r="N715" s="3" t="s">
        <v>5977</v>
      </c>
      <c r="O715" s="3" t="s">
        <v>5978</v>
      </c>
    </row>
    <row r="716" s="1" customFormat="1" ht="114.75" spans="1:15">
      <c r="A716" s="1" t="s">
        <v>15</v>
      </c>
      <c r="B716" s="3" t="s">
        <v>954</v>
      </c>
      <c r="C716" s="3" t="s">
        <v>17</v>
      </c>
      <c r="D716" s="3" t="s">
        <v>955</v>
      </c>
      <c r="E716" s="4"/>
      <c r="F716" s="3" t="s">
        <v>956</v>
      </c>
      <c r="G716" s="4"/>
      <c r="H716" s="4"/>
      <c r="I716" s="3" t="s">
        <v>5979</v>
      </c>
      <c r="J716" s="3" t="s">
        <v>958</v>
      </c>
      <c r="K716" s="3" t="s">
        <v>959</v>
      </c>
      <c r="L716" s="3" t="s">
        <v>5980</v>
      </c>
      <c r="M716" s="3" t="s">
        <v>5981</v>
      </c>
      <c r="N716" s="3" t="s">
        <v>5982</v>
      </c>
      <c r="O716" s="3" t="s">
        <v>5983</v>
      </c>
    </row>
    <row r="717" s="1" customFormat="1" spans="1:15">
      <c r="A717" s="1" t="s">
        <v>15</v>
      </c>
      <c r="B717" s="1" t="s">
        <v>5984</v>
      </c>
      <c r="C717" s="1" t="s">
        <v>27</v>
      </c>
      <c r="J717" s="1" t="s">
        <v>5985</v>
      </c>
      <c r="K717" s="1" t="s">
        <v>5986</v>
      </c>
      <c r="L717" s="1" t="s">
        <v>5987</v>
      </c>
      <c r="M717" s="1" t="s">
        <v>5988</v>
      </c>
      <c r="N717" s="1" t="s">
        <v>5989</v>
      </c>
      <c r="O717" s="1" t="s">
        <v>5990</v>
      </c>
    </row>
    <row r="718" s="1" customFormat="1" spans="1:15">
      <c r="A718" s="1" t="s">
        <v>15</v>
      </c>
      <c r="B718" s="1" t="s">
        <v>5991</v>
      </c>
      <c r="C718" s="1" t="s">
        <v>17</v>
      </c>
      <c r="D718" s="1" t="s">
        <v>955</v>
      </c>
      <c r="F718" s="1" t="s">
        <v>2616</v>
      </c>
      <c r="I718" s="1" t="s">
        <v>5992</v>
      </c>
      <c r="J718" s="1" t="s">
        <v>5993</v>
      </c>
      <c r="K718" s="1" t="s">
        <v>5994</v>
      </c>
      <c r="L718" s="1" t="s">
        <v>5995</v>
      </c>
      <c r="M718" s="1" t="s">
        <v>5996</v>
      </c>
      <c r="N718" s="1" t="s">
        <v>5997</v>
      </c>
      <c r="O718" s="1" t="s">
        <v>5998</v>
      </c>
    </row>
    <row r="719" s="1" customFormat="1" spans="1:15">
      <c r="A719" s="1" t="s">
        <v>15</v>
      </c>
      <c r="B719" s="1" t="s">
        <v>5999</v>
      </c>
      <c r="C719" s="1" t="s">
        <v>17</v>
      </c>
      <c r="D719" s="1" t="s">
        <v>955</v>
      </c>
      <c r="F719" s="1" t="s">
        <v>965</v>
      </c>
      <c r="I719" s="1" t="s">
        <v>6000</v>
      </c>
      <c r="J719" s="1" t="s">
        <v>967</v>
      </c>
      <c r="K719" s="1" t="s">
        <v>6001</v>
      </c>
      <c r="L719" s="1" t="s">
        <v>6002</v>
      </c>
      <c r="M719" s="1" t="s">
        <v>6003</v>
      </c>
      <c r="N719" s="1" t="s">
        <v>6004</v>
      </c>
      <c r="O719" s="1" t="s">
        <v>6005</v>
      </c>
    </row>
    <row r="720" s="1" customFormat="1" spans="1:15">
      <c r="A720" s="1" t="s">
        <v>15</v>
      </c>
      <c r="B720" s="1" t="s">
        <v>998</v>
      </c>
      <c r="C720" s="1" t="s">
        <v>27</v>
      </c>
      <c r="D720" s="1" t="s">
        <v>955</v>
      </c>
      <c r="F720" s="1" t="s">
        <v>6006</v>
      </c>
      <c r="G720" s="1" t="e">
        <f>-ion</f>
        <v>#NAME?</v>
      </c>
      <c r="I720" s="1" t="s">
        <v>6007</v>
      </c>
      <c r="J720" s="1" t="s">
        <v>6008</v>
      </c>
      <c r="K720" s="1" t="s">
        <v>1002</v>
      </c>
      <c r="L720" s="1" t="s">
        <v>6009</v>
      </c>
      <c r="M720" s="1" t="s">
        <v>6010</v>
      </c>
      <c r="N720" s="1" t="s">
        <v>6011</v>
      </c>
      <c r="O720" s="1" t="s">
        <v>6012</v>
      </c>
    </row>
    <row r="721" s="1" customFormat="1" spans="1:15">
      <c r="A721" s="1" t="s">
        <v>15</v>
      </c>
      <c r="B721" s="1" t="s">
        <v>1046</v>
      </c>
      <c r="C721" s="1" t="s">
        <v>17</v>
      </c>
      <c r="D721" s="1" t="s">
        <v>1047</v>
      </c>
      <c r="F721" s="1" t="s">
        <v>1048</v>
      </c>
      <c r="I721" s="1" t="s">
        <v>6013</v>
      </c>
      <c r="J721" s="1" t="s">
        <v>6014</v>
      </c>
      <c r="K721" s="1" t="s">
        <v>1051</v>
      </c>
      <c r="L721" s="1" t="s">
        <v>6015</v>
      </c>
      <c r="M721" s="1" t="s">
        <v>6016</v>
      </c>
      <c r="N721" s="1" t="s">
        <v>6017</v>
      </c>
      <c r="O721" s="1" t="s">
        <v>6018</v>
      </c>
    </row>
    <row r="722" s="1" customFormat="1" spans="1:15">
      <c r="A722" s="1" t="s">
        <v>15</v>
      </c>
      <c r="B722" s="1" t="s">
        <v>1089</v>
      </c>
      <c r="C722" s="1" t="s">
        <v>27</v>
      </c>
      <c r="J722" s="1" t="s">
        <v>1091</v>
      </c>
      <c r="K722" s="1" t="s">
        <v>1092</v>
      </c>
      <c r="L722" s="1" t="s">
        <v>6019</v>
      </c>
      <c r="M722" s="1" t="s">
        <v>6020</v>
      </c>
      <c r="N722" s="1" t="s">
        <v>6021</v>
      </c>
      <c r="O722" s="1" t="s">
        <v>6022</v>
      </c>
    </row>
    <row r="723" s="1" customFormat="1" spans="1:15">
      <c r="A723" s="1" t="s">
        <v>15</v>
      </c>
      <c r="B723" s="1" t="s">
        <v>6023</v>
      </c>
      <c r="C723" s="1" t="s">
        <v>17</v>
      </c>
      <c r="D723" s="1" t="s">
        <v>1047</v>
      </c>
      <c r="F723" s="1" t="s">
        <v>2233</v>
      </c>
      <c r="G723" s="1" t="s">
        <v>866</v>
      </c>
      <c r="I723" s="1" t="s">
        <v>6024</v>
      </c>
      <c r="J723" s="1" t="s">
        <v>6025</v>
      </c>
      <c r="K723" s="1" t="s">
        <v>6026</v>
      </c>
      <c r="L723" s="1" t="s">
        <v>6027</v>
      </c>
      <c r="M723" s="1" t="s">
        <v>6028</v>
      </c>
      <c r="N723" s="1" t="s">
        <v>6029</v>
      </c>
      <c r="O723" s="1" t="s">
        <v>6030</v>
      </c>
    </row>
    <row r="724" s="1" customFormat="1" spans="1:15">
      <c r="A724" s="1" t="s">
        <v>15</v>
      </c>
      <c r="B724" s="1" t="s">
        <v>6023</v>
      </c>
      <c r="C724" s="1" t="s">
        <v>27</v>
      </c>
      <c r="D724" s="1" t="s">
        <v>1047</v>
      </c>
      <c r="F724" s="1" t="s">
        <v>2233</v>
      </c>
      <c r="G724" s="1" t="s">
        <v>866</v>
      </c>
      <c r="I724" s="1" t="s">
        <v>6031</v>
      </c>
      <c r="J724" s="1" t="s">
        <v>6032</v>
      </c>
      <c r="K724" s="1" t="s">
        <v>6033</v>
      </c>
      <c r="L724" s="1" t="s">
        <v>6034</v>
      </c>
      <c r="M724" s="1" t="s">
        <v>6035</v>
      </c>
      <c r="N724" s="1" t="s">
        <v>6036</v>
      </c>
      <c r="O724" s="1" t="s">
        <v>6037</v>
      </c>
    </row>
    <row r="725" s="1" customFormat="1" spans="1:15">
      <c r="A725" s="1" t="s">
        <v>15</v>
      </c>
      <c r="B725" s="1" t="s">
        <v>1133</v>
      </c>
      <c r="C725" s="1" t="s">
        <v>27</v>
      </c>
      <c r="F725" s="1" t="s">
        <v>6038</v>
      </c>
      <c r="G725" s="1" t="s">
        <v>36</v>
      </c>
      <c r="I725" s="1" t="s">
        <v>6039</v>
      </c>
      <c r="J725" s="1" t="s">
        <v>1137</v>
      </c>
      <c r="K725" s="1" t="s">
        <v>1138</v>
      </c>
      <c r="L725" s="1" t="s">
        <v>6040</v>
      </c>
      <c r="M725" s="1" t="s">
        <v>6041</v>
      </c>
      <c r="N725" s="1" t="s">
        <v>6042</v>
      </c>
      <c r="O725" s="1" t="s">
        <v>6043</v>
      </c>
    </row>
    <row r="726" s="1" customFormat="1" spans="1:15">
      <c r="A726" s="1" t="s">
        <v>15</v>
      </c>
      <c r="B726" s="1" t="s">
        <v>6044</v>
      </c>
      <c r="C726" s="1" t="s">
        <v>27</v>
      </c>
      <c r="D726" s="1" t="s">
        <v>56</v>
      </c>
      <c r="F726" s="1" t="s">
        <v>6045</v>
      </c>
      <c r="G726" s="1" t="s">
        <v>6046</v>
      </c>
      <c r="I726" s="1" t="s">
        <v>6047</v>
      </c>
      <c r="J726" s="1" t="s">
        <v>6048</v>
      </c>
      <c r="K726" s="1" t="s">
        <v>6049</v>
      </c>
      <c r="L726" s="1" t="s">
        <v>6050</v>
      </c>
      <c r="M726" s="1" t="s">
        <v>6051</v>
      </c>
      <c r="N726" s="1" t="s">
        <v>6052</v>
      </c>
      <c r="O726" s="1" t="s">
        <v>6053</v>
      </c>
    </row>
    <row r="727" s="1" customFormat="1" spans="1:15">
      <c r="A727" s="1" t="s">
        <v>15</v>
      </c>
      <c r="B727" s="1" t="s">
        <v>1274</v>
      </c>
      <c r="C727" s="1" t="s">
        <v>45</v>
      </c>
      <c r="D727" s="1" t="s">
        <v>1275</v>
      </c>
      <c r="F727" s="1" t="s">
        <v>937</v>
      </c>
      <c r="G727" s="1" t="s">
        <v>1996</v>
      </c>
      <c r="I727" s="1" t="s">
        <v>6054</v>
      </c>
      <c r="J727" s="1" t="s">
        <v>1277</v>
      </c>
      <c r="K727" s="1" t="s">
        <v>1278</v>
      </c>
      <c r="L727" s="1" t="s">
        <v>6055</v>
      </c>
      <c r="M727" s="1" t="s">
        <v>6056</v>
      </c>
      <c r="N727" s="1" t="s">
        <v>6057</v>
      </c>
      <c r="O727" s="1" t="s">
        <v>6058</v>
      </c>
    </row>
    <row r="728" s="1" customFormat="1" spans="1:15">
      <c r="A728" s="1" t="s">
        <v>15</v>
      </c>
      <c r="B728" s="1" t="s">
        <v>6059</v>
      </c>
      <c r="C728" s="1" t="s">
        <v>27</v>
      </c>
      <c r="J728" s="1" t="s">
        <v>6060</v>
      </c>
      <c r="K728" s="1" t="s">
        <v>6061</v>
      </c>
      <c r="L728" s="1" t="s">
        <v>6062</v>
      </c>
      <c r="M728" s="1" t="s">
        <v>6063</v>
      </c>
      <c r="N728" s="1" t="s">
        <v>6064</v>
      </c>
      <c r="O728" s="1" t="s">
        <v>6065</v>
      </c>
    </row>
    <row r="729" s="1" customFormat="1" spans="1:15">
      <c r="A729" s="1" t="s">
        <v>15</v>
      </c>
      <c r="B729" s="1" t="s">
        <v>6059</v>
      </c>
      <c r="C729" s="1" t="s">
        <v>17</v>
      </c>
      <c r="J729" s="1" t="s">
        <v>6066</v>
      </c>
      <c r="K729" s="1" t="s">
        <v>6061</v>
      </c>
      <c r="L729" s="1" t="s">
        <v>6067</v>
      </c>
      <c r="M729" s="1" t="s">
        <v>6068</v>
      </c>
      <c r="N729" s="1" t="s">
        <v>6069</v>
      </c>
      <c r="O729" s="1" t="s">
        <v>6070</v>
      </c>
    </row>
    <row r="730" s="1" customFormat="1" spans="1:15">
      <c r="A730" s="1" t="s">
        <v>15</v>
      </c>
      <c r="B730" s="1" t="s">
        <v>6071</v>
      </c>
      <c r="C730" s="1" t="s">
        <v>45</v>
      </c>
      <c r="J730" s="1" t="s">
        <v>6072</v>
      </c>
      <c r="K730" s="1" t="s">
        <v>6073</v>
      </c>
      <c r="L730" s="1" t="s">
        <v>6074</v>
      </c>
      <c r="M730" s="1" t="s">
        <v>6075</v>
      </c>
      <c r="N730" s="1" t="s">
        <v>6076</v>
      </c>
      <c r="O730" s="1" t="s">
        <v>6077</v>
      </c>
    </row>
    <row r="731" s="1" customFormat="1" spans="1:15">
      <c r="A731" s="1" t="s">
        <v>15</v>
      </c>
      <c r="B731" s="1" t="s">
        <v>6071</v>
      </c>
      <c r="C731" s="1" t="s">
        <v>17</v>
      </c>
      <c r="J731" s="1" t="s">
        <v>6078</v>
      </c>
      <c r="K731" s="1" t="s">
        <v>6073</v>
      </c>
      <c r="L731" s="1" t="s">
        <v>6079</v>
      </c>
      <c r="M731" s="1" t="s">
        <v>6080</v>
      </c>
      <c r="N731" s="1" t="s">
        <v>6081</v>
      </c>
      <c r="O731" s="1" t="s">
        <v>6082</v>
      </c>
    </row>
    <row r="732" s="1" customFormat="1" spans="1:15">
      <c r="A732" s="1" t="s">
        <v>15</v>
      </c>
      <c r="B732" s="1" t="s">
        <v>6083</v>
      </c>
      <c r="C732" s="1" t="s">
        <v>27</v>
      </c>
      <c r="F732" s="1" t="s">
        <v>1436</v>
      </c>
      <c r="G732" s="1" t="s">
        <v>6084</v>
      </c>
      <c r="I732" s="1" t="s">
        <v>6085</v>
      </c>
      <c r="J732" s="1" t="s">
        <v>6086</v>
      </c>
      <c r="K732" s="1" t="s">
        <v>6087</v>
      </c>
      <c r="L732" s="1" t="s">
        <v>6088</v>
      </c>
      <c r="M732" s="1" t="s">
        <v>6089</v>
      </c>
      <c r="N732" s="1" t="s">
        <v>6090</v>
      </c>
      <c r="O732" s="1" t="s">
        <v>6091</v>
      </c>
    </row>
    <row r="733" s="1" customFormat="1" spans="1:15">
      <c r="A733" s="1" t="s">
        <v>15</v>
      </c>
      <c r="B733" s="1" t="s">
        <v>6092</v>
      </c>
      <c r="C733" s="1" t="s">
        <v>27</v>
      </c>
      <c r="D733" s="1" t="s">
        <v>1445</v>
      </c>
      <c r="F733" s="1" t="s">
        <v>6093</v>
      </c>
      <c r="G733" s="1" t="e">
        <f>-y</f>
        <v>#NAME?</v>
      </c>
      <c r="I733" s="1" t="s">
        <v>6094</v>
      </c>
      <c r="J733" s="1" t="s">
        <v>6095</v>
      </c>
      <c r="K733" s="1" t="s">
        <v>6096</v>
      </c>
      <c r="L733" s="1" t="s">
        <v>6097</v>
      </c>
      <c r="M733" s="1" t="s">
        <v>6098</v>
      </c>
      <c r="N733" s="1" t="s">
        <v>6099</v>
      </c>
      <c r="O733" s="1" t="s">
        <v>6100</v>
      </c>
    </row>
    <row r="734" s="1" customFormat="1" spans="1:15">
      <c r="A734" s="1" t="s">
        <v>15</v>
      </c>
      <c r="B734" s="1" t="s">
        <v>6101</v>
      </c>
      <c r="C734" s="1" t="s">
        <v>17</v>
      </c>
      <c r="J734" s="1" t="s">
        <v>6102</v>
      </c>
      <c r="K734" s="1" t="s">
        <v>6103</v>
      </c>
      <c r="L734" s="1" t="s">
        <v>6104</v>
      </c>
      <c r="M734" s="1" t="s">
        <v>6105</v>
      </c>
      <c r="N734" s="1" t="s">
        <v>6106</v>
      </c>
      <c r="O734" s="1" t="s">
        <v>6107</v>
      </c>
    </row>
    <row r="735" s="1" customFormat="1" spans="1:15">
      <c r="A735" s="1" t="s">
        <v>15</v>
      </c>
      <c r="B735" s="1" t="s">
        <v>6101</v>
      </c>
      <c r="C735" s="1" t="s">
        <v>27</v>
      </c>
      <c r="J735" s="1" t="s">
        <v>6102</v>
      </c>
      <c r="K735" s="1" t="s">
        <v>6103</v>
      </c>
      <c r="L735" s="1" t="s">
        <v>6108</v>
      </c>
      <c r="M735" s="1" t="s">
        <v>6109</v>
      </c>
      <c r="N735" s="1" t="s">
        <v>6110</v>
      </c>
      <c r="O735" s="1" t="s">
        <v>6111</v>
      </c>
    </row>
    <row r="736" s="1" customFormat="1" spans="1:15">
      <c r="A736" s="1" t="s">
        <v>15</v>
      </c>
      <c r="B736" s="1" t="s">
        <v>1492</v>
      </c>
      <c r="C736" s="1" t="s">
        <v>17</v>
      </c>
      <c r="J736" s="1" t="s">
        <v>1493</v>
      </c>
      <c r="K736" s="1" t="s">
        <v>6112</v>
      </c>
      <c r="L736" s="1" t="s">
        <v>6113</v>
      </c>
      <c r="M736" s="1" t="s">
        <v>6114</v>
      </c>
      <c r="N736" s="1" t="s">
        <v>6115</v>
      </c>
      <c r="O736" s="1" t="s">
        <v>6116</v>
      </c>
    </row>
    <row r="737" s="1" customFormat="1" spans="1:15">
      <c r="A737" s="1" t="s">
        <v>15</v>
      </c>
      <c r="B737" s="1" t="s">
        <v>6117</v>
      </c>
      <c r="C737" s="1" t="s">
        <v>27</v>
      </c>
      <c r="J737" s="1" t="s">
        <v>6118</v>
      </c>
      <c r="K737" s="1" t="s">
        <v>6119</v>
      </c>
      <c r="L737" s="1" t="s">
        <v>6120</v>
      </c>
      <c r="M737" s="1" t="s">
        <v>6121</v>
      </c>
      <c r="N737" s="1" t="s">
        <v>6122</v>
      </c>
      <c r="O737" s="1" t="s">
        <v>6123</v>
      </c>
    </row>
    <row r="738" s="1" customFormat="1" spans="1:15">
      <c r="A738" s="1" t="s">
        <v>15</v>
      </c>
      <c r="B738" s="1" t="s">
        <v>1559</v>
      </c>
      <c r="C738" s="1" t="s">
        <v>27</v>
      </c>
      <c r="D738" s="1" t="s">
        <v>1560</v>
      </c>
      <c r="F738" s="1" t="s">
        <v>1561</v>
      </c>
      <c r="I738" s="1" t="s">
        <v>6124</v>
      </c>
      <c r="J738" s="1" t="s">
        <v>1563</v>
      </c>
      <c r="K738" s="1" t="s">
        <v>6125</v>
      </c>
      <c r="L738" s="1" t="s">
        <v>6126</v>
      </c>
      <c r="M738" s="1" t="s">
        <v>6127</v>
      </c>
      <c r="N738" s="1" t="s">
        <v>6128</v>
      </c>
      <c r="O738" s="1" t="s">
        <v>6129</v>
      </c>
    </row>
    <row r="739" s="1" customFormat="1" spans="1:15">
      <c r="A739" s="1" t="s">
        <v>15</v>
      </c>
      <c r="B739" s="1" t="s">
        <v>3222</v>
      </c>
      <c r="C739" s="1" t="s">
        <v>17</v>
      </c>
      <c r="J739" s="1" t="s">
        <v>6130</v>
      </c>
      <c r="K739" s="1" t="s">
        <v>6131</v>
      </c>
      <c r="L739" s="1" t="s">
        <v>6132</v>
      </c>
      <c r="M739" s="1" t="s">
        <v>6133</v>
      </c>
      <c r="N739" s="1" t="s">
        <v>6134</v>
      </c>
      <c r="O739" s="1" t="s">
        <v>6135</v>
      </c>
    </row>
    <row r="740" s="1" customFormat="1" spans="1:15">
      <c r="A740" s="1" t="s">
        <v>15</v>
      </c>
      <c r="B740" s="1" t="s">
        <v>1579</v>
      </c>
      <c r="C740" s="1" t="s">
        <v>45</v>
      </c>
      <c r="F740" s="1" t="s">
        <v>6136</v>
      </c>
      <c r="G740" s="1" t="e">
        <f>-il</f>
        <v>#NAME?</v>
      </c>
      <c r="I740" s="1" t="s">
        <v>6137</v>
      </c>
      <c r="J740" s="1" t="s">
        <v>6138</v>
      </c>
      <c r="K740" s="1" t="s">
        <v>6139</v>
      </c>
      <c r="L740" s="1" t="s">
        <v>6140</v>
      </c>
      <c r="M740" s="1" t="s">
        <v>6141</v>
      </c>
      <c r="N740" s="1" t="s">
        <v>6142</v>
      </c>
      <c r="O740" s="1" t="s">
        <v>6143</v>
      </c>
    </row>
    <row r="741" s="1" customFormat="1" spans="1:15">
      <c r="A741" s="1" t="s">
        <v>15</v>
      </c>
      <c r="B741" s="1" t="s">
        <v>6144</v>
      </c>
      <c r="C741" s="1" t="s">
        <v>45</v>
      </c>
      <c r="F741" s="1" t="s">
        <v>1605</v>
      </c>
      <c r="G741" s="1" t="e">
        <f>-ical</f>
        <v>#NAME?</v>
      </c>
      <c r="I741" s="1" t="s">
        <v>6145</v>
      </c>
      <c r="J741" s="1" t="s">
        <v>6146</v>
      </c>
      <c r="K741" s="1" t="s">
        <v>6147</v>
      </c>
      <c r="L741" s="1" t="s">
        <v>6148</v>
      </c>
      <c r="M741" s="1" t="s">
        <v>6149</v>
      </c>
      <c r="N741" s="1" t="s">
        <v>6150</v>
      </c>
      <c r="O741" s="1" t="s">
        <v>6151</v>
      </c>
    </row>
    <row r="742" s="1" customFormat="1" spans="1:15">
      <c r="A742" s="1" t="s">
        <v>15</v>
      </c>
      <c r="B742" s="1" t="s">
        <v>6152</v>
      </c>
      <c r="C742" s="1" t="s">
        <v>27</v>
      </c>
      <c r="F742" s="1" t="s">
        <v>6153</v>
      </c>
      <c r="G742" s="1" t="e">
        <f>-e</f>
        <v>#NAME?</v>
      </c>
      <c r="I742" s="1" t="s">
        <v>6154</v>
      </c>
      <c r="J742" s="1" t="s">
        <v>6155</v>
      </c>
      <c r="K742" s="1" t="s">
        <v>6156</v>
      </c>
      <c r="L742" s="1" t="s">
        <v>6157</v>
      </c>
      <c r="M742" s="1" t="s">
        <v>6158</v>
      </c>
      <c r="N742" s="1" t="s">
        <v>6159</v>
      </c>
      <c r="O742" s="1" t="s">
        <v>6160</v>
      </c>
    </row>
    <row r="743" s="1" customFormat="1" spans="1:15">
      <c r="A743" s="1" t="s">
        <v>15</v>
      </c>
      <c r="B743" s="1" t="s">
        <v>1634</v>
      </c>
      <c r="C743" s="1" t="s">
        <v>17</v>
      </c>
      <c r="D743" s="1" t="s">
        <v>1635</v>
      </c>
      <c r="F743" s="1" t="s">
        <v>1636</v>
      </c>
      <c r="I743" s="1" t="s">
        <v>1637</v>
      </c>
      <c r="J743" s="1" t="s">
        <v>6161</v>
      </c>
      <c r="K743" s="1" t="s">
        <v>1639</v>
      </c>
      <c r="L743" s="1" t="s">
        <v>1640</v>
      </c>
      <c r="M743" s="1" t="s">
        <v>6162</v>
      </c>
      <c r="N743" s="1" t="s">
        <v>6163</v>
      </c>
      <c r="O743" s="1" t="s">
        <v>1643</v>
      </c>
    </row>
    <row r="744" s="1" customFormat="1" spans="1:15">
      <c r="A744" s="1" t="s">
        <v>15</v>
      </c>
      <c r="B744" s="1" t="s">
        <v>1650</v>
      </c>
      <c r="C744" s="1" t="s">
        <v>27</v>
      </c>
      <c r="D744" s="1" t="s">
        <v>1635</v>
      </c>
      <c r="F744" s="1" t="s">
        <v>1651</v>
      </c>
      <c r="I744" s="1" t="s">
        <v>6164</v>
      </c>
      <c r="J744" s="1" t="s">
        <v>1653</v>
      </c>
      <c r="K744" s="1" t="s">
        <v>1654</v>
      </c>
      <c r="L744" s="1" t="s">
        <v>6165</v>
      </c>
      <c r="M744" s="1" t="s">
        <v>6166</v>
      </c>
      <c r="N744" s="1" t="s">
        <v>6167</v>
      </c>
      <c r="O744" s="1" t="s">
        <v>6168</v>
      </c>
    </row>
    <row r="745" s="1" customFormat="1" spans="1:15">
      <c r="A745" s="1" t="s">
        <v>15</v>
      </c>
      <c r="B745" s="1" t="s">
        <v>6169</v>
      </c>
      <c r="C745" s="1" t="s">
        <v>17</v>
      </c>
      <c r="D745" s="1" t="s">
        <v>199</v>
      </c>
      <c r="F745" s="1" t="s">
        <v>6170</v>
      </c>
      <c r="I745" s="1" t="s">
        <v>6171</v>
      </c>
      <c r="J745" s="1" t="s">
        <v>6172</v>
      </c>
      <c r="K745" s="1" t="s">
        <v>6173</v>
      </c>
      <c r="L745" s="1" t="s">
        <v>6174</v>
      </c>
      <c r="M745" s="1" t="s">
        <v>6175</v>
      </c>
      <c r="N745" s="1" t="s">
        <v>6176</v>
      </c>
      <c r="O745" s="1" t="s">
        <v>6177</v>
      </c>
    </row>
    <row r="746" s="1" customFormat="1" spans="1:15">
      <c r="A746" s="1" t="s">
        <v>15</v>
      </c>
      <c r="B746" s="1" t="s">
        <v>1773</v>
      </c>
      <c r="C746" s="1" t="s">
        <v>17</v>
      </c>
      <c r="D746" s="1" t="s">
        <v>199</v>
      </c>
      <c r="F746" s="1" t="s">
        <v>1774</v>
      </c>
      <c r="G746" s="1" t="s">
        <v>324</v>
      </c>
      <c r="I746" s="1" t="s">
        <v>6178</v>
      </c>
      <c r="J746" s="1" t="s">
        <v>1776</v>
      </c>
      <c r="K746" s="1" t="s">
        <v>1777</v>
      </c>
      <c r="L746" s="1" t="s">
        <v>6179</v>
      </c>
      <c r="M746" s="1" t="s">
        <v>6180</v>
      </c>
      <c r="N746" s="1" t="s">
        <v>6181</v>
      </c>
      <c r="O746" s="1" t="s">
        <v>6182</v>
      </c>
    </row>
    <row r="747" s="1" customFormat="1" spans="1:15">
      <c r="A747" s="1" t="s">
        <v>15</v>
      </c>
      <c r="B747" s="1" t="s">
        <v>6183</v>
      </c>
      <c r="C747" s="1" t="s">
        <v>27</v>
      </c>
      <c r="D747" s="1" t="s">
        <v>199</v>
      </c>
      <c r="F747" s="1" t="s">
        <v>3777</v>
      </c>
      <c r="G747" s="1" t="s">
        <v>779</v>
      </c>
      <c r="I747" s="1" t="s">
        <v>6184</v>
      </c>
      <c r="J747" s="1" t="s">
        <v>6185</v>
      </c>
      <c r="K747" s="1" t="s">
        <v>6186</v>
      </c>
      <c r="L747" s="1" t="s">
        <v>6187</v>
      </c>
      <c r="M747" s="1" t="s">
        <v>6188</v>
      </c>
      <c r="N747" s="1" t="s">
        <v>6189</v>
      </c>
      <c r="O747" s="1" t="s">
        <v>6190</v>
      </c>
    </row>
    <row r="748" s="1" customFormat="1" spans="1:15">
      <c r="A748" s="1" t="s">
        <v>15</v>
      </c>
      <c r="B748" s="1" t="s">
        <v>6183</v>
      </c>
      <c r="C748" s="1" t="s">
        <v>17</v>
      </c>
      <c r="D748" s="1" t="s">
        <v>199</v>
      </c>
      <c r="F748" s="1" t="s">
        <v>3777</v>
      </c>
      <c r="I748" s="1" t="s">
        <v>6191</v>
      </c>
      <c r="J748" s="1" t="s">
        <v>6192</v>
      </c>
      <c r="K748" s="1" t="s">
        <v>6193</v>
      </c>
      <c r="L748" s="1" t="s">
        <v>6194</v>
      </c>
      <c r="M748" s="1" t="s">
        <v>6195</v>
      </c>
      <c r="N748" s="1" t="s">
        <v>6196</v>
      </c>
      <c r="O748" s="1" t="s">
        <v>6197</v>
      </c>
    </row>
    <row r="749" s="1" customFormat="1" spans="1:15">
      <c r="A749" s="1" t="s">
        <v>15</v>
      </c>
      <c r="B749" s="1" t="s">
        <v>1806</v>
      </c>
      <c r="C749" s="1" t="s">
        <v>45</v>
      </c>
      <c r="D749" s="1" t="s">
        <v>199</v>
      </c>
      <c r="F749" s="1" t="s">
        <v>1807</v>
      </c>
      <c r="I749" s="1" t="s">
        <v>6198</v>
      </c>
      <c r="J749" s="1" t="s">
        <v>1809</v>
      </c>
      <c r="K749" s="1" t="s">
        <v>1810</v>
      </c>
      <c r="L749" s="1" t="s">
        <v>6199</v>
      </c>
      <c r="M749" s="1" t="s">
        <v>6200</v>
      </c>
      <c r="N749" s="1" t="s">
        <v>6201</v>
      </c>
      <c r="O749" s="1" t="s">
        <v>6202</v>
      </c>
    </row>
    <row r="750" s="1" customFormat="1" spans="1:15">
      <c r="A750" s="1" t="s">
        <v>15</v>
      </c>
      <c r="B750" s="1" t="s">
        <v>1806</v>
      </c>
      <c r="C750" s="1" t="s">
        <v>27</v>
      </c>
      <c r="D750" s="1" t="s">
        <v>199</v>
      </c>
      <c r="F750" s="1" t="s">
        <v>1807</v>
      </c>
      <c r="I750" s="1" t="s">
        <v>6203</v>
      </c>
      <c r="J750" s="1" t="s">
        <v>6204</v>
      </c>
      <c r="K750" s="1" t="s">
        <v>1810</v>
      </c>
      <c r="L750" s="1" t="s">
        <v>6205</v>
      </c>
      <c r="M750" s="1" t="s">
        <v>6206</v>
      </c>
      <c r="N750" s="1" t="s">
        <v>6207</v>
      </c>
      <c r="O750" s="1" t="s">
        <v>6208</v>
      </c>
    </row>
    <row r="751" s="1" customFormat="1" spans="1:15">
      <c r="A751" s="1" t="s">
        <v>15</v>
      </c>
      <c r="B751" s="1" t="s">
        <v>1821</v>
      </c>
      <c r="C751" s="1" t="s">
        <v>27</v>
      </c>
      <c r="D751" s="1" t="s">
        <v>199</v>
      </c>
      <c r="F751" s="1" t="s">
        <v>1822</v>
      </c>
      <c r="G751" s="1" t="s">
        <v>190</v>
      </c>
      <c r="I751" s="1" t="s">
        <v>6209</v>
      </c>
      <c r="J751" s="1" t="s">
        <v>6210</v>
      </c>
      <c r="K751" s="1" t="s">
        <v>1825</v>
      </c>
      <c r="L751" s="1" t="s">
        <v>6211</v>
      </c>
      <c r="M751" s="1" t="s">
        <v>6212</v>
      </c>
      <c r="N751" s="1" t="s">
        <v>6213</v>
      </c>
      <c r="O751" s="1" t="s">
        <v>6214</v>
      </c>
    </row>
    <row r="752" s="1" customFormat="1" spans="1:15">
      <c r="A752" s="1" t="s">
        <v>15</v>
      </c>
      <c r="B752" s="1" t="s">
        <v>1830</v>
      </c>
      <c r="C752" s="1" t="s">
        <v>17</v>
      </c>
      <c r="D752" s="1" t="s">
        <v>199</v>
      </c>
      <c r="F752" s="1" t="s">
        <v>1831</v>
      </c>
      <c r="I752" s="1" t="s">
        <v>6215</v>
      </c>
      <c r="J752" s="1" t="s">
        <v>6216</v>
      </c>
      <c r="K752" s="1" t="s">
        <v>6217</v>
      </c>
      <c r="L752" s="1" t="s">
        <v>6218</v>
      </c>
      <c r="M752" s="1" t="s">
        <v>6219</v>
      </c>
      <c r="N752" s="1" t="s">
        <v>6220</v>
      </c>
      <c r="O752" s="1" t="s">
        <v>6221</v>
      </c>
    </row>
    <row r="753" s="1" customFormat="1" spans="1:15">
      <c r="A753" s="1" t="s">
        <v>15</v>
      </c>
      <c r="B753" s="1" t="s">
        <v>6222</v>
      </c>
      <c r="C753" s="1" t="s">
        <v>17</v>
      </c>
      <c r="D753" s="1" t="s">
        <v>199</v>
      </c>
      <c r="F753" s="1" t="s">
        <v>1831</v>
      </c>
      <c r="I753" s="1" t="s">
        <v>6223</v>
      </c>
      <c r="J753" s="1" t="s">
        <v>6224</v>
      </c>
      <c r="K753" s="1" t="s">
        <v>6225</v>
      </c>
      <c r="L753" s="1" t="s">
        <v>6226</v>
      </c>
      <c r="M753" s="1" t="s">
        <v>6227</v>
      </c>
      <c r="N753" s="1" t="s">
        <v>6228</v>
      </c>
      <c r="O753" s="1" t="s">
        <v>6229</v>
      </c>
    </row>
    <row r="754" s="1" customFormat="1" spans="1:15">
      <c r="A754" s="1" t="s">
        <v>15</v>
      </c>
      <c r="B754" s="1" t="s">
        <v>6222</v>
      </c>
      <c r="C754" s="1" t="s">
        <v>27</v>
      </c>
      <c r="D754" s="1" t="s">
        <v>199</v>
      </c>
      <c r="F754" s="1" t="s">
        <v>1831</v>
      </c>
      <c r="I754" s="1" t="s">
        <v>6230</v>
      </c>
      <c r="J754" s="1" t="s">
        <v>6231</v>
      </c>
      <c r="K754" s="1" t="s">
        <v>6232</v>
      </c>
      <c r="L754" s="1" t="s">
        <v>6233</v>
      </c>
      <c r="M754" s="1" t="s">
        <v>6234</v>
      </c>
      <c r="N754" s="1" t="s">
        <v>6235</v>
      </c>
      <c r="O754" s="1" t="s">
        <v>6236</v>
      </c>
    </row>
    <row r="755" s="1" customFormat="1" spans="1:15">
      <c r="A755" s="1" t="s">
        <v>15</v>
      </c>
      <c r="B755" s="1" t="s">
        <v>6237</v>
      </c>
      <c r="C755" s="1" t="s">
        <v>45</v>
      </c>
      <c r="D755" s="1" t="s">
        <v>199</v>
      </c>
      <c r="F755" s="1" t="s">
        <v>6238</v>
      </c>
      <c r="G755" s="1" t="s">
        <v>483</v>
      </c>
      <c r="I755" s="1" t="s">
        <v>6239</v>
      </c>
      <c r="J755" s="1" t="s">
        <v>6240</v>
      </c>
      <c r="K755" s="1" t="s">
        <v>6241</v>
      </c>
      <c r="L755" s="1" t="s">
        <v>6242</v>
      </c>
      <c r="M755" s="1" t="s">
        <v>6243</v>
      </c>
      <c r="N755" s="1" t="s">
        <v>6244</v>
      </c>
      <c r="O755" s="1" t="s">
        <v>6245</v>
      </c>
    </row>
    <row r="756" s="1" customFormat="1" spans="1:15">
      <c r="A756" s="1" t="s">
        <v>15</v>
      </c>
      <c r="B756" s="1" t="s">
        <v>6246</v>
      </c>
      <c r="C756" s="1" t="s">
        <v>17</v>
      </c>
      <c r="D756" s="1" t="s">
        <v>199</v>
      </c>
      <c r="F756" s="1" t="s">
        <v>6247</v>
      </c>
      <c r="I756" s="1" t="s">
        <v>6248</v>
      </c>
      <c r="J756" s="1" t="s">
        <v>6249</v>
      </c>
      <c r="K756" s="1" t="s">
        <v>6250</v>
      </c>
      <c r="L756" s="1" t="s">
        <v>6251</v>
      </c>
      <c r="M756" s="1" t="s">
        <v>6252</v>
      </c>
      <c r="N756" s="1" t="s">
        <v>6253</v>
      </c>
      <c r="O756" s="1" t="s">
        <v>6254</v>
      </c>
    </row>
    <row r="757" s="1" customFormat="1" spans="1:15">
      <c r="A757" s="1" t="s">
        <v>15</v>
      </c>
      <c r="B757" s="1" t="s">
        <v>1848</v>
      </c>
      <c r="C757" s="1" t="s">
        <v>17</v>
      </c>
      <c r="D757" s="1" t="s">
        <v>199</v>
      </c>
      <c r="F757" s="1" t="s">
        <v>1849</v>
      </c>
      <c r="I757" s="1" t="s">
        <v>6255</v>
      </c>
      <c r="J757" s="1" t="s">
        <v>1851</v>
      </c>
      <c r="K757" s="1" t="s">
        <v>6256</v>
      </c>
      <c r="L757" s="1" t="s">
        <v>6257</v>
      </c>
      <c r="M757" s="1" t="s">
        <v>6258</v>
      </c>
      <c r="N757" s="1" t="s">
        <v>6259</v>
      </c>
      <c r="O757" s="1" t="s">
        <v>6260</v>
      </c>
    </row>
    <row r="758" s="1" customFormat="1" spans="1:15">
      <c r="A758" s="1" t="s">
        <v>15</v>
      </c>
      <c r="B758" s="1" t="s">
        <v>1848</v>
      </c>
      <c r="C758" s="1" t="s">
        <v>27</v>
      </c>
      <c r="D758" s="1" t="s">
        <v>199</v>
      </c>
      <c r="F758" s="1" t="s">
        <v>1849</v>
      </c>
      <c r="I758" s="1" t="s">
        <v>6261</v>
      </c>
      <c r="J758" s="1" t="s">
        <v>6262</v>
      </c>
      <c r="K758" s="1" t="s">
        <v>6256</v>
      </c>
      <c r="L758" s="1" t="s">
        <v>6263</v>
      </c>
      <c r="M758" s="1" t="s">
        <v>6264</v>
      </c>
      <c r="N758" s="1" t="s">
        <v>6265</v>
      </c>
      <c r="O758" s="1" t="s">
        <v>6266</v>
      </c>
    </row>
    <row r="759" s="1" customFormat="1" spans="1:15">
      <c r="A759" s="1" t="s">
        <v>15</v>
      </c>
      <c r="B759" s="1" t="s">
        <v>1872</v>
      </c>
      <c r="C759" s="1" t="s">
        <v>17</v>
      </c>
      <c r="D759" s="1" t="s">
        <v>1873</v>
      </c>
      <c r="F759" s="1" t="s">
        <v>1874</v>
      </c>
      <c r="G759" s="1" t="e">
        <f>-ate</f>
        <v>#NAME?</v>
      </c>
      <c r="I759" s="1" t="s">
        <v>6267</v>
      </c>
      <c r="J759" s="1" t="s">
        <v>6268</v>
      </c>
      <c r="K759" s="1" t="s">
        <v>6269</v>
      </c>
      <c r="L759" s="1" t="s">
        <v>6270</v>
      </c>
      <c r="M759" s="1" t="s">
        <v>6271</v>
      </c>
      <c r="N759" s="1" t="s">
        <v>6272</v>
      </c>
      <c r="O759" s="1" t="s">
        <v>6273</v>
      </c>
    </row>
    <row r="760" s="1" customFormat="1" spans="1:15">
      <c r="A760" s="1" t="s">
        <v>15</v>
      </c>
      <c r="B760" s="1" t="s">
        <v>1882</v>
      </c>
      <c r="C760" s="1" t="s">
        <v>27</v>
      </c>
      <c r="D760" s="1" t="s">
        <v>1873</v>
      </c>
      <c r="F760" s="1" t="s">
        <v>164</v>
      </c>
      <c r="I760" s="1" t="s">
        <v>6274</v>
      </c>
      <c r="J760" s="1" t="s">
        <v>1884</v>
      </c>
      <c r="K760" s="1" t="s">
        <v>1885</v>
      </c>
      <c r="L760" s="1" t="s">
        <v>6275</v>
      </c>
      <c r="M760" s="1" t="s">
        <v>6276</v>
      </c>
      <c r="N760" s="1" t="s">
        <v>6277</v>
      </c>
      <c r="O760" s="1" t="s">
        <v>6278</v>
      </c>
    </row>
    <row r="761" s="1" customFormat="1" spans="1:15">
      <c r="A761" s="1" t="s">
        <v>15</v>
      </c>
      <c r="B761" s="1" t="s">
        <v>1920</v>
      </c>
      <c r="C761" s="1" t="s">
        <v>17</v>
      </c>
      <c r="D761" s="1" t="s">
        <v>1873</v>
      </c>
      <c r="F761" s="1" t="s">
        <v>1921</v>
      </c>
      <c r="G761" s="1" t="e">
        <f>-e</f>
        <v>#NAME?</v>
      </c>
      <c r="I761" s="1" t="s">
        <v>6279</v>
      </c>
      <c r="J761" s="1" t="s">
        <v>6280</v>
      </c>
      <c r="K761" s="1" t="s">
        <v>1924</v>
      </c>
      <c r="L761" s="1" t="s">
        <v>6281</v>
      </c>
      <c r="M761" s="1" t="s">
        <v>6282</v>
      </c>
      <c r="N761" s="1" t="s">
        <v>6283</v>
      </c>
      <c r="O761" s="1" t="s">
        <v>6284</v>
      </c>
    </row>
    <row r="762" s="1" customFormat="1" spans="1:15">
      <c r="A762" s="1" t="s">
        <v>15</v>
      </c>
      <c r="B762" s="1" t="s">
        <v>1937</v>
      </c>
      <c r="C762" s="1" t="s">
        <v>45</v>
      </c>
      <c r="D762" s="1" t="s">
        <v>1873</v>
      </c>
      <c r="F762" s="1" t="s">
        <v>1938</v>
      </c>
      <c r="I762" s="1" t="s">
        <v>6285</v>
      </c>
      <c r="J762" s="1" t="s">
        <v>6286</v>
      </c>
      <c r="K762" s="1" t="s">
        <v>1941</v>
      </c>
      <c r="L762" s="1" t="s">
        <v>6287</v>
      </c>
      <c r="M762" s="1" t="s">
        <v>6288</v>
      </c>
      <c r="N762" s="1" t="s">
        <v>6289</v>
      </c>
      <c r="O762" s="1" t="s">
        <v>6290</v>
      </c>
    </row>
    <row r="763" s="1" customFormat="1" spans="1:15">
      <c r="A763" s="1" t="s">
        <v>15</v>
      </c>
      <c r="B763" s="1" t="s">
        <v>1961</v>
      </c>
      <c r="C763" s="1" t="s">
        <v>17</v>
      </c>
      <c r="D763" s="1" t="s">
        <v>1873</v>
      </c>
      <c r="F763" s="1" t="s">
        <v>1962</v>
      </c>
      <c r="I763" s="1" t="s">
        <v>6291</v>
      </c>
      <c r="J763" s="1" t="s">
        <v>1964</v>
      </c>
      <c r="K763" s="1" t="s">
        <v>1965</v>
      </c>
      <c r="L763" s="1" t="s">
        <v>1966</v>
      </c>
      <c r="M763" s="1" t="s">
        <v>1967</v>
      </c>
      <c r="N763" s="1" t="s">
        <v>1968</v>
      </c>
      <c r="O763" s="1" t="s">
        <v>1969</v>
      </c>
    </row>
    <row r="764" s="1" customFormat="1" spans="1:15">
      <c r="A764" s="1" t="s">
        <v>15</v>
      </c>
      <c r="B764" s="1" t="s">
        <v>1995</v>
      </c>
      <c r="C764" s="1" t="s">
        <v>45</v>
      </c>
      <c r="D764" s="1" t="s">
        <v>1873</v>
      </c>
      <c r="F764" s="1" t="s">
        <v>1987</v>
      </c>
      <c r="G764" s="1" t="s">
        <v>190</v>
      </c>
      <c r="H764" s="1" t="s">
        <v>1996</v>
      </c>
      <c r="I764" s="1" t="s">
        <v>6292</v>
      </c>
      <c r="J764" s="1" t="s">
        <v>1998</v>
      </c>
      <c r="K764" s="1" t="s">
        <v>1999</v>
      </c>
      <c r="L764" s="1" t="s">
        <v>6293</v>
      </c>
      <c r="M764" s="1" t="s">
        <v>6294</v>
      </c>
      <c r="N764" s="1" t="s">
        <v>6295</v>
      </c>
      <c r="O764" s="1" t="s">
        <v>6296</v>
      </c>
    </row>
    <row r="765" s="1" customFormat="1" spans="1:15">
      <c r="A765" s="1" t="s">
        <v>15</v>
      </c>
      <c r="B765" s="1" t="s">
        <v>2004</v>
      </c>
      <c r="C765" s="1" t="s">
        <v>17</v>
      </c>
      <c r="D765" s="1" t="s">
        <v>1873</v>
      </c>
      <c r="F765" s="1" t="s">
        <v>2005</v>
      </c>
      <c r="I765" s="1" t="s">
        <v>6297</v>
      </c>
      <c r="J765" s="1" t="s">
        <v>2007</v>
      </c>
      <c r="K765" s="1" t="s">
        <v>2008</v>
      </c>
      <c r="L765" s="1" t="s">
        <v>6298</v>
      </c>
      <c r="M765" s="1" t="s">
        <v>6299</v>
      </c>
      <c r="N765" s="1" t="s">
        <v>6300</v>
      </c>
      <c r="O765" s="1" t="s">
        <v>6301</v>
      </c>
    </row>
    <row r="766" s="1" customFormat="1" spans="1:15">
      <c r="A766" s="1" t="s">
        <v>15</v>
      </c>
      <c r="B766" s="1" t="s">
        <v>2013</v>
      </c>
      <c r="C766" s="1" t="s">
        <v>27</v>
      </c>
      <c r="D766" s="1" t="s">
        <v>1873</v>
      </c>
      <c r="F766" s="1" t="s">
        <v>2014</v>
      </c>
      <c r="I766" s="1" t="s">
        <v>6302</v>
      </c>
      <c r="J766" s="1" t="s">
        <v>2016</v>
      </c>
      <c r="K766" s="1" t="s">
        <v>2017</v>
      </c>
      <c r="L766" s="1" t="s">
        <v>6303</v>
      </c>
      <c r="M766" s="1" t="s">
        <v>6304</v>
      </c>
      <c r="N766" s="1" t="s">
        <v>6305</v>
      </c>
      <c r="O766" s="1" t="s">
        <v>6306</v>
      </c>
    </row>
    <row r="767" s="1" customFormat="1" spans="1:15">
      <c r="A767" s="1" t="s">
        <v>15</v>
      </c>
      <c r="B767" s="1" t="s">
        <v>2013</v>
      </c>
      <c r="C767" s="1" t="s">
        <v>17</v>
      </c>
      <c r="D767" s="1" t="s">
        <v>1873</v>
      </c>
      <c r="F767" s="1" t="s">
        <v>2014</v>
      </c>
      <c r="I767" s="1" t="s">
        <v>6307</v>
      </c>
      <c r="J767" s="1" t="s">
        <v>2023</v>
      </c>
      <c r="K767" s="1" t="s">
        <v>2024</v>
      </c>
      <c r="L767" s="1" t="s">
        <v>6308</v>
      </c>
      <c r="M767" s="1" t="s">
        <v>6309</v>
      </c>
      <c r="N767" s="1" t="s">
        <v>6310</v>
      </c>
      <c r="O767" s="1" t="s">
        <v>6311</v>
      </c>
    </row>
    <row r="768" s="1" customFormat="1" spans="1:15">
      <c r="A768" s="1" t="s">
        <v>15</v>
      </c>
      <c r="B768" s="1" t="s">
        <v>6312</v>
      </c>
      <c r="C768" s="1" t="s">
        <v>17</v>
      </c>
      <c r="D768" s="1" t="s">
        <v>1873</v>
      </c>
      <c r="F768" s="1" t="s">
        <v>3535</v>
      </c>
      <c r="I768" s="1" t="s">
        <v>6313</v>
      </c>
      <c r="J768" s="1" t="s">
        <v>6314</v>
      </c>
      <c r="K768" s="1" t="s">
        <v>6315</v>
      </c>
      <c r="L768" s="1" t="s">
        <v>6316</v>
      </c>
      <c r="M768" s="1" t="s">
        <v>6317</v>
      </c>
      <c r="N768" s="1" t="s">
        <v>6318</v>
      </c>
      <c r="O768" s="1" t="s">
        <v>6319</v>
      </c>
    </row>
    <row r="769" s="1" customFormat="1" spans="1:15">
      <c r="A769" s="1" t="s">
        <v>15</v>
      </c>
      <c r="B769" s="1" t="s">
        <v>2029</v>
      </c>
      <c r="C769" s="1" t="s">
        <v>17</v>
      </c>
      <c r="D769" s="1" t="s">
        <v>1873</v>
      </c>
      <c r="F769" s="1" t="s">
        <v>6320</v>
      </c>
      <c r="I769" s="1" t="s">
        <v>6321</v>
      </c>
      <c r="J769" s="1" t="s">
        <v>2032</v>
      </c>
      <c r="K769" s="1" t="s">
        <v>2033</v>
      </c>
      <c r="L769" s="1" t="s">
        <v>6322</v>
      </c>
      <c r="M769" s="1" t="s">
        <v>6323</v>
      </c>
      <c r="N769" s="1" t="s">
        <v>6324</v>
      </c>
      <c r="O769" s="1" t="s">
        <v>6325</v>
      </c>
    </row>
    <row r="770" s="1" customFormat="1" spans="1:15">
      <c r="A770" s="1" t="s">
        <v>15</v>
      </c>
      <c r="B770" s="1" t="s">
        <v>2076</v>
      </c>
      <c r="C770" s="1" t="s">
        <v>27</v>
      </c>
      <c r="D770" s="1" t="s">
        <v>1873</v>
      </c>
      <c r="F770" s="1" t="s">
        <v>2077</v>
      </c>
      <c r="G770" s="1" t="s">
        <v>1978</v>
      </c>
      <c r="I770" s="1" t="s">
        <v>6326</v>
      </c>
      <c r="J770" s="1" t="s">
        <v>2079</v>
      </c>
      <c r="K770" s="1" t="s">
        <v>2080</v>
      </c>
      <c r="L770" s="1" t="s">
        <v>6327</v>
      </c>
      <c r="M770" s="1" t="s">
        <v>6328</v>
      </c>
      <c r="N770" s="1" t="s">
        <v>6329</v>
      </c>
      <c r="O770" s="1" t="s">
        <v>6330</v>
      </c>
    </row>
    <row r="771" s="1" customFormat="1" spans="1:15">
      <c r="A771" s="1" t="s">
        <v>15</v>
      </c>
      <c r="B771" s="1" t="s">
        <v>2130</v>
      </c>
      <c r="C771" s="1" t="s">
        <v>45</v>
      </c>
      <c r="D771" s="1" t="s">
        <v>1873</v>
      </c>
      <c r="F771" s="1" t="s">
        <v>965</v>
      </c>
      <c r="G771" s="1" t="s">
        <v>190</v>
      </c>
      <c r="I771" s="1" t="s">
        <v>6331</v>
      </c>
      <c r="J771" s="1" t="s">
        <v>6332</v>
      </c>
      <c r="K771" s="1" t="s">
        <v>2133</v>
      </c>
      <c r="L771" s="1" t="s">
        <v>6333</v>
      </c>
      <c r="M771" s="1" t="s">
        <v>6334</v>
      </c>
      <c r="N771" s="1" t="s">
        <v>6335</v>
      </c>
      <c r="O771" s="1" t="s">
        <v>6336</v>
      </c>
    </row>
    <row r="772" s="1" customFormat="1" spans="1:15">
      <c r="A772" s="1" t="s">
        <v>15</v>
      </c>
      <c r="B772" s="1" t="s">
        <v>6337</v>
      </c>
      <c r="C772" s="1" t="s">
        <v>17</v>
      </c>
      <c r="D772" s="1" t="s">
        <v>1873</v>
      </c>
      <c r="F772" s="1" t="s">
        <v>6338</v>
      </c>
      <c r="I772" s="1" t="s">
        <v>6339</v>
      </c>
      <c r="J772" s="1" t="s">
        <v>6340</v>
      </c>
      <c r="K772" s="1" t="s">
        <v>6341</v>
      </c>
      <c r="L772" s="1" t="s">
        <v>6342</v>
      </c>
      <c r="M772" s="1" t="s">
        <v>6343</v>
      </c>
      <c r="N772" s="1" t="s">
        <v>6344</v>
      </c>
      <c r="O772" s="1" t="s">
        <v>6345</v>
      </c>
    </row>
    <row r="773" s="1" customFormat="1" spans="1:15">
      <c r="A773" s="1" t="s">
        <v>15</v>
      </c>
      <c r="B773" s="1" t="s">
        <v>2156</v>
      </c>
      <c r="C773" s="1" t="s">
        <v>17</v>
      </c>
      <c r="D773" s="1" t="s">
        <v>1873</v>
      </c>
      <c r="F773" s="1" t="s">
        <v>2157</v>
      </c>
      <c r="I773" s="1" t="s">
        <v>6346</v>
      </c>
      <c r="J773" s="1" t="s">
        <v>6347</v>
      </c>
      <c r="K773" s="1" t="s">
        <v>2160</v>
      </c>
      <c r="L773" s="1" t="s">
        <v>6348</v>
      </c>
      <c r="M773" s="1" t="s">
        <v>6349</v>
      </c>
      <c r="N773" s="1" t="s">
        <v>6350</v>
      </c>
      <c r="O773" s="1" t="s">
        <v>6351</v>
      </c>
    </row>
    <row r="774" s="1" customFormat="1" spans="1:15">
      <c r="A774" s="1" t="s">
        <v>15</v>
      </c>
      <c r="B774" s="1" t="s">
        <v>2172</v>
      </c>
      <c r="C774" s="1" t="s">
        <v>17</v>
      </c>
      <c r="D774" s="1" t="s">
        <v>1873</v>
      </c>
      <c r="F774" s="1" t="s">
        <v>2173</v>
      </c>
      <c r="I774" s="1" t="s">
        <v>6352</v>
      </c>
      <c r="J774" s="1" t="s">
        <v>2175</v>
      </c>
      <c r="K774" s="1" t="s">
        <v>2176</v>
      </c>
      <c r="L774" s="1" t="s">
        <v>6353</v>
      </c>
      <c r="M774" s="1" t="s">
        <v>6354</v>
      </c>
      <c r="N774" s="1" t="s">
        <v>6355</v>
      </c>
      <c r="O774" s="1" t="s">
        <v>6356</v>
      </c>
    </row>
    <row r="775" s="1" customFormat="1" spans="1:15">
      <c r="A775" s="1" t="s">
        <v>15</v>
      </c>
      <c r="B775" s="1" t="s">
        <v>2181</v>
      </c>
      <c r="C775" s="1" t="s">
        <v>17</v>
      </c>
      <c r="D775" s="1" t="s">
        <v>1873</v>
      </c>
      <c r="F775" s="1" t="s">
        <v>990</v>
      </c>
      <c r="I775" s="1" t="s">
        <v>6357</v>
      </c>
      <c r="J775" s="1" t="s">
        <v>6358</v>
      </c>
      <c r="K775" s="1" t="s">
        <v>2184</v>
      </c>
      <c r="L775" s="1" t="s">
        <v>2185</v>
      </c>
      <c r="M775" s="1" t="s">
        <v>2186</v>
      </c>
      <c r="N775" s="1" t="s">
        <v>6359</v>
      </c>
      <c r="O775" s="1" t="s">
        <v>6360</v>
      </c>
    </row>
    <row r="776" s="1" customFormat="1" spans="1:15">
      <c r="A776" s="1" t="s">
        <v>15</v>
      </c>
      <c r="B776" s="1" t="s">
        <v>6361</v>
      </c>
      <c r="C776" s="1" t="s">
        <v>17</v>
      </c>
      <c r="D776" s="1" t="s">
        <v>1873</v>
      </c>
      <c r="F776" s="1" t="s">
        <v>6362</v>
      </c>
      <c r="I776" s="1" t="s">
        <v>6363</v>
      </c>
      <c r="J776" s="1" t="s">
        <v>6364</v>
      </c>
      <c r="K776" s="1" t="s">
        <v>6365</v>
      </c>
      <c r="L776" s="1" t="s">
        <v>6366</v>
      </c>
      <c r="M776" s="1" t="s">
        <v>6367</v>
      </c>
      <c r="N776" s="1" t="s">
        <v>6368</v>
      </c>
      <c r="O776" s="1" t="s">
        <v>6369</v>
      </c>
    </row>
    <row r="777" s="1" customFormat="1" spans="1:15">
      <c r="A777" s="1" t="s">
        <v>15</v>
      </c>
      <c r="B777" s="1" t="s">
        <v>6361</v>
      </c>
      <c r="C777" s="1" t="s">
        <v>27</v>
      </c>
      <c r="D777" s="1" t="s">
        <v>1873</v>
      </c>
      <c r="F777" s="1" t="s">
        <v>6362</v>
      </c>
      <c r="I777" s="1" t="s">
        <v>6370</v>
      </c>
      <c r="J777" s="1" t="s">
        <v>6371</v>
      </c>
      <c r="K777" s="1" t="s">
        <v>6372</v>
      </c>
      <c r="L777" s="1" t="s">
        <v>6373</v>
      </c>
      <c r="M777" s="1" t="s">
        <v>6374</v>
      </c>
      <c r="N777" s="1" t="s">
        <v>6375</v>
      </c>
      <c r="O777" s="1" t="s">
        <v>6376</v>
      </c>
    </row>
    <row r="778" s="1" customFormat="1" spans="1:15">
      <c r="A778" s="1" t="s">
        <v>15</v>
      </c>
      <c r="B778" s="1" t="s">
        <v>2197</v>
      </c>
      <c r="C778" s="1" t="s">
        <v>45</v>
      </c>
      <c r="D778" s="1" t="s">
        <v>1873</v>
      </c>
      <c r="F778" s="1" t="s">
        <v>2198</v>
      </c>
      <c r="G778" s="1" t="e">
        <f>-orary</f>
        <v>#NAME?</v>
      </c>
      <c r="I778" s="1" t="s">
        <v>6377</v>
      </c>
      <c r="J778" s="1" t="s">
        <v>6378</v>
      </c>
      <c r="K778" s="1" t="s">
        <v>2202</v>
      </c>
      <c r="L778" s="1" t="s">
        <v>6379</v>
      </c>
      <c r="M778" s="1" t="s">
        <v>6380</v>
      </c>
      <c r="N778" s="1" t="s">
        <v>6381</v>
      </c>
      <c r="O778" s="1" t="s">
        <v>6382</v>
      </c>
    </row>
    <row r="779" s="1" customFormat="1" spans="1:15">
      <c r="A779" s="1" t="s">
        <v>15</v>
      </c>
      <c r="B779" s="1" t="s">
        <v>2197</v>
      </c>
      <c r="C779" s="1" t="s">
        <v>27</v>
      </c>
      <c r="D779" s="1" t="s">
        <v>1873</v>
      </c>
      <c r="F779" s="1" t="s">
        <v>2198</v>
      </c>
      <c r="G779" s="1" t="e">
        <f>-orary</f>
        <v>#NAME?</v>
      </c>
      <c r="I779" s="1" t="s">
        <v>6383</v>
      </c>
      <c r="J779" s="1" t="s">
        <v>6384</v>
      </c>
      <c r="K779" s="1" t="s">
        <v>2202</v>
      </c>
      <c r="L779" s="1" t="s">
        <v>2210</v>
      </c>
      <c r="M779" s="1" t="s">
        <v>6385</v>
      </c>
      <c r="N779" s="1" t="s">
        <v>6386</v>
      </c>
      <c r="O779" s="1" t="s">
        <v>6387</v>
      </c>
    </row>
    <row r="780" s="1" customFormat="1" spans="1:15">
      <c r="A780" s="1" t="s">
        <v>15</v>
      </c>
      <c r="B780" s="1" t="s">
        <v>6388</v>
      </c>
      <c r="C780" s="1" t="s">
        <v>27</v>
      </c>
      <c r="D780" s="1" t="s">
        <v>1873</v>
      </c>
      <c r="F780" s="1" t="s">
        <v>6389</v>
      </c>
      <c r="I780" s="1" t="s">
        <v>6390</v>
      </c>
      <c r="J780" s="1" t="s">
        <v>6391</v>
      </c>
      <c r="K780" s="1" t="s">
        <v>6392</v>
      </c>
      <c r="L780" s="1" t="s">
        <v>6393</v>
      </c>
      <c r="M780" s="1" t="s">
        <v>6394</v>
      </c>
      <c r="N780" s="1" t="s">
        <v>6395</v>
      </c>
      <c r="O780" s="1" t="s">
        <v>6396</v>
      </c>
    </row>
    <row r="781" s="1" customFormat="1" spans="1:15">
      <c r="A781" s="1" t="s">
        <v>15</v>
      </c>
      <c r="B781" s="1" t="s">
        <v>2214</v>
      </c>
      <c r="C781" s="1" t="s">
        <v>17</v>
      </c>
      <c r="D781" s="1" t="s">
        <v>2215</v>
      </c>
      <c r="F781" s="1" t="s">
        <v>304</v>
      </c>
      <c r="I781" s="1" t="s">
        <v>6397</v>
      </c>
      <c r="J781" s="1" t="s">
        <v>6398</v>
      </c>
      <c r="K781" s="1" t="s">
        <v>2218</v>
      </c>
      <c r="L781" s="1" t="s">
        <v>6399</v>
      </c>
      <c r="M781" s="1" t="s">
        <v>6400</v>
      </c>
      <c r="N781" s="1" t="s">
        <v>6401</v>
      </c>
      <c r="O781" s="1" t="s">
        <v>6402</v>
      </c>
    </row>
    <row r="782" s="1" customFormat="1" spans="1:15">
      <c r="A782" s="1" t="s">
        <v>15</v>
      </c>
      <c r="B782" s="1" t="s">
        <v>2232</v>
      </c>
      <c r="C782" s="1" t="s">
        <v>17</v>
      </c>
      <c r="D782" s="1" t="s">
        <v>1873</v>
      </c>
      <c r="F782" s="1" t="s">
        <v>2233</v>
      </c>
      <c r="G782" s="1" t="s">
        <v>866</v>
      </c>
      <c r="I782" s="1" t="s">
        <v>6403</v>
      </c>
      <c r="J782" s="1" t="s">
        <v>6404</v>
      </c>
      <c r="K782" s="1" t="s">
        <v>2236</v>
      </c>
      <c r="L782" s="1" t="s">
        <v>6405</v>
      </c>
      <c r="M782" s="1" t="s">
        <v>6406</v>
      </c>
      <c r="N782" s="1" t="s">
        <v>6407</v>
      </c>
      <c r="O782" s="1" t="s">
        <v>2240</v>
      </c>
    </row>
    <row r="783" s="1" customFormat="1" spans="1:15">
      <c r="A783" s="1" t="s">
        <v>15</v>
      </c>
      <c r="B783" s="1" t="s">
        <v>2241</v>
      </c>
      <c r="C783" s="1" t="s">
        <v>45</v>
      </c>
      <c r="D783" s="1" t="s">
        <v>2215</v>
      </c>
      <c r="F783" s="1" t="s">
        <v>2242</v>
      </c>
      <c r="G783" s="1" t="s">
        <v>1996</v>
      </c>
      <c r="I783" s="1" t="s">
        <v>6408</v>
      </c>
      <c r="J783" s="1" t="s">
        <v>2244</v>
      </c>
      <c r="K783" s="1" t="s">
        <v>2245</v>
      </c>
      <c r="L783" s="1" t="s">
        <v>6409</v>
      </c>
      <c r="M783" s="1" t="s">
        <v>6410</v>
      </c>
      <c r="N783" s="1" t="s">
        <v>6411</v>
      </c>
      <c r="O783" s="1" t="s">
        <v>6412</v>
      </c>
    </row>
    <row r="784" s="1" customFormat="1" spans="1:15">
      <c r="A784" s="1" t="s">
        <v>15</v>
      </c>
      <c r="B784" s="1" t="s">
        <v>6413</v>
      </c>
      <c r="C784" s="1" t="s">
        <v>17</v>
      </c>
      <c r="D784" s="1" t="s">
        <v>1873</v>
      </c>
      <c r="F784" s="1" t="s">
        <v>418</v>
      </c>
      <c r="I784" s="1" t="s">
        <v>6414</v>
      </c>
      <c r="J784" s="1" t="s">
        <v>6415</v>
      </c>
      <c r="K784" s="1" t="s">
        <v>6416</v>
      </c>
      <c r="L784" s="1" t="s">
        <v>6417</v>
      </c>
      <c r="M784" s="1" t="s">
        <v>6418</v>
      </c>
      <c r="N784" s="1" t="s">
        <v>6419</v>
      </c>
      <c r="O784" s="1" t="s">
        <v>6420</v>
      </c>
    </row>
    <row r="785" s="1" customFormat="1" spans="1:15">
      <c r="A785" s="1" t="s">
        <v>15</v>
      </c>
      <c r="B785" s="1" t="s">
        <v>2294</v>
      </c>
      <c r="C785" s="1" t="s">
        <v>17</v>
      </c>
      <c r="D785" s="1" t="s">
        <v>1873</v>
      </c>
      <c r="F785" s="1" t="s">
        <v>2295</v>
      </c>
      <c r="G785" s="1" t="s">
        <v>866</v>
      </c>
      <c r="I785" s="1" t="s">
        <v>6421</v>
      </c>
      <c r="J785" s="1" t="s">
        <v>6422</v>
      </c>
      <c r="K785" s="1" t="s">
        <v>2298</v>
      </c>
      <c r="L785" s="1" t="s">
        <v>6423</v>
      </c>
      <c r="M785" s="1" t="s">
        <v>6424</v>
      </c>
      <c r="N785" s="1" t="s">
        <v>6425</v>
      </c>
      <c r="O785" s="1" t="s">
        <v>6426</v>
      </c>
    </row>
    <row r="786" s="1" customFormat="1" spans="1:15">
      <c r="A786" s="1" t="s">
        <v>15</v>
      </c>
      <c r="B786" s="1" t="s">
        <v>6427</v>
      </c>
      <c r="C786" s="1" t="s">
        <v>17</v>
      </c>
      <c r="D786" s="1" t="s">
        <v>6428</v>
      </c>
      <c r="F786" s="1" t="s">
        <v>6429</v>
      </c>
      <c r="G786" s="1" t="s">
        <v>324</v>
      </c>
      <c r="I786" s="1" t="s">
        <v>6430</v>
      </c>
      <c r="J786" s="1" t="s">
        <v>6431</v>
      </c>
      <c r="K786" s="1" t="s">
        <v>6432</v>
      </c>
      <c r="L786" s="1" t="s">
        <v>6433</v>
      </c>
      <c r="M786" s="1" t="s">
        <v>6434</v>
      </c>
      <c r="N786" s="1" t="s">
        <v>6435</v>
      </c>
      <c r="O786" s="1" t="s">
        <v>6436</v>
      </c>
    </row>
    <row r="787" s="1" customFormat="1" spans="1:15">
      <c r="A787" s="1" t="s">
        <v>15</v>
      </c>
      <c r="B787" s="1" t="s">
        <v>6437</v>
      </c>
      <c r="C787" s="1" t="s">
        <v>27</v>
      </c>
      <c r="J787" s="1" t="s">
        <v>6438</v>
      </c>
      <c r="K787" s="1" t="s">
        <v>6439</v>
      </c>
      <c r="L787" s="1" t="s">
        <v>6440</v>
      </c>
      <c r="M787" s="1" t="s">
        <v>6441</v>
      </c>
      <c r="N787" s="1" t="s">
        <v>6442</v>
      </c>
      <c r="O787" s="1" t="s">
        <v>6443</v>
      </c>
    </row>
    <row r="788" s="1" customFormat="1" spans="1:15">
      <c r="A788" s="1" t="s">
        <v>15</v>
      </c>
      <c r="B788" s="1" t="s">
        <v>6444</v>
      </c>
      <c r="C788" s="1" t="s">
        <v>45</v>
      </c>
      <c r="F788" s="1" t="s">
        <v>2304</v>
      </c>
      <c r="G788" s="1" t="s">
        <v>324</v>
      </c>
      <c r="I788" s="1" t="s">
        <v>6445</v>
      </c>
      <c r="J788" s="1" t="s">
        <v>6446</v>
      </c>
      <c r="K788" s="1" t="s">
        <v>6447</v>
      </c>
      <c r="L788" s="1" t="s">
        <v>6448</v>
      </c>
      <c r="M788" s="1" t="s">
        <v>6449</v>
      </c>
      <c r="N788" s="1" t="s">
        <v>6450</v>
      </c>
      <c r="O788" s="1" t="s">
        <v>6451</v>
      </c>
    </row>
    <row r="789" s="1" customFormat="1" spans="1:15">
      <c r="A789" s="1" t="s">
        <v>15</v>
      </c>
      <c r="B789" s="1" t="s">
        <v>2328</v>
      </c>
      <c r="C789" s="1" t="s">
        <v>17</v>
      </c>
      <c r="D789" s="1" t="s">
        <v>2313</v>
      </c>
      <c r="F789" s="1" t="s">
        <v>2329</v>
      </c>
      <c r="I789" s="1" t="s">
        <v>6452</v>
      </c>
      <c r="J789" s="1" t="s">
        <v>2331</v>
      </c>
      <c r="K789" s="1" t="s">
        <v>2332</v>
      </c>
      <c r="L789" s="1" t="s">
        <v>2333</v>
      </c>
      <c r="M789" s="1" t="s">
        <v>6453</v>
      </c>
      <c r="N789" s="1" t="s">
        <v>6454</v>
      </c>
      <c r="O789" s="1" t="s">
        <v>2336</v>
      </c>
    </row>
    <row r="790" s="1" customFormat="1" spans="1:15">
      <c r="A790" s="1" t="s">
        <v>15</v>
      </c>
      <c r="B790" s="1" t="s">
        <v>2352</v>
      </c>
      <c r="C790" s="1" t="s">
        <v>27</v>
      </c>
      <c r="J790" s="1" t="s">
        <v>2353</v>
      </c>
      <c r="K790" s="1" t="s">
        <v>2354</v>
      </c>
      <c r="L790" s="1" t="s">
        <v>2355</v>
      </c>
      <c r="M790" s="1" t="s">
        <v>2356</v>
      </c>
      <c r="N790" s="1" t="s">
        <v>6455</v>
      </c>
      <c r="O790" s="1" t="s">
        <v>6456</v>
      </c>
    </row>
    <row r="791" s="1" customFormat="1" spans="1:15">
      <c r="A791" s="1" t="s">
        <v>15</v>
      </c>
      <c r="B791" s="1" t="s">
        <v>2359</v>
      </c>
      <c r="C791" s="1" t="s">
        <v>45</v>
      </c>
      <c r="F791" s="1" t="s">
        <v>2360</v>
      </c>
      <c r="G791" s="1" t="s">
        <v>1996</v>
      </c>
      <c r="I791" s="1" t="s">
        <v>6457</v>
      </c>
      <c r="J791" s="1" t="s">
        <v>6458</v>
      </c>
      <c r="K791" s="1" t="s">
        <v>2363</v>
      </c>
      <c r="L791" s="1" t="s">
        <v>6459</v>
      </c>
      <c r="M791" s="1" t="s">
        <v>6460</v>
      </c>
      <c r="N791" s="1" t="s">
        <v>6461</v>
      </c>
      <c r="O791" s="1" t="s">
        <v>6462</v>
      </c>
    </row>
    <row r="792" s="1" customFormat="1" spans="1:15">
      <c r="A792" s="1" t="s">
        <v>15</v>
      </c>
      <c r="B792" s="1" t="s">
        <v>2409</v>
      </c>
      <c r="C792" s="1" t="s">
        <v>17</v>
      </c>
      <c r="D792" s="1" t="s">
        <v>2410</v>
      </c>
      <c r="F792" s="1" t="s">
        <v>2411</v>
      </c>
      <c r="G792" s="1" t="s">
        <v>866</v>
      </c>
      <c r="I792" s="1" t="s">
        <v>6463</v>
      </c>
      <c r="J792" s="1" t="s">
        <v>2413</v>
      </c>
      <c r="K792" s="1" t="s">
        <v>2414</v>
      </c>
      <c r="L792" s="1" t="s">
        <v>6464</v>
      </c>
      <c r="M792" s="1" t="s">
        <v>6465</v>
      </c>
      <c r="N792" s="1" t="s">
        <v>6466</v>
      </c>
      <c r="O792" s="1" t="s">
        <v>6467</v>
      </c>
    </row>
    <row r="793" s="1" customFormat="1" spans="1:15">
      <c r="A793" s="1" t="s">
        <v>15</v>
      </c>
      <c r="B793" s="1" t="s">
        <v>2409</v>
      </c>
      <c r="C793" s="1" t="s">
        <v>27</v>
      </c>
      <c r="D793" s="1" t="s">
        <v>2410</v>
      </c>
      <c r="F793" s="1" t="s">
        <v>2411</v>
      </c>
      <c r="G793" s="1" t="s">
        <v>866</v>
      </c>
      <c r="I793" s="1" t="s">
        <v>6468</v>
      </c>
      <c r="J793" s="1" t="s">
        <v>2420</v>
      </c>
      <c r="K793" s="1" t="s">
        <v>2421</v>
      </c>
      <c r="L793" s="1" t="s">
        <v>6469</v>
      </c>
      <c r="M793" s="1" t="s">
        <v>6470</v>
      </c>
      <c r="N793" s="1" t="s">
        <v>6471</v>
      </c>
      <c r="O793" s="1" t="s">
        <v>6472</v>
      </c>
    </row>
    <row r="794" s="1" customFormat="1" spans="1:15">
      <c r="A794" s="1" t="s">
        <v>15</v>
      </c>
      <c r="B794" s="1" t="s">
        <v>6473</v>
      </c>
      <c r="C794" s="1" t="s">
        <v>17</v>
      </c>
      <c r="D794" s="1" t="s">
        <v>2410</v>
      </c>
      <c r="F794" s="1" t="s">
        <v>1962</v>
      </c>
      <c r="I794" s="1" t="s">
        <v>6474</v>
      </c>
      <c r="J794" s="1" t="s">
        <v>6475</v>
      </c>
      <c r="K794" s="1" t="s">
        <v>6476</v>
      </c>
      <c r="L794" s="1" t="s">
        <v>6477</v>
      </c>
      <c r="M794" s="1" t="s">
        <v>6478</v>
      </c>
      <c r="N794" s="1" t="s">
        <v>6479</v>
      </c>
      <c r="O794" s="1" t="s">
        <v>6480</v>
      </c>
    </row>
    <row r="795" s="1" customFormat="1" spans="1:15">
      <c r="A795" s="1" t="s">
        <v>15</v>
      </c>
      <c r="B795" s="1" t="s">
        <v>6481</v>
      </c>
      <c r="C795" s="1" t="s">
        <v>17</v>
      </c>
      <c r="D795" s="1" t="s">
        <v>2410</v>
      </c>
      <c r="F795" s="1" t="s">
        <v>2467</v>
      </c>
      <c r="I795" s="1" t="s">
        <v>6482</v>
      </c>
      <c r="J795" s="1" t="s">
        <v>6483</v>
      </c>
      <c r="K795" s="1" t="s">
        <v>6484</v>
      </c>
      <c r="L795" s="1" t="s">
        <v>6485</v>
      </c>
      <c r="M795" s="1" t="s">
        <v>6486</v>
      </c>
      <c r="N795" s="1" t="s">
        <v>6487</v>
      </c>
      <c r="O795" s="1" t="s">
        <v>6488</v>
      </c>
    </row>
    <row r="796" s="1" customFormat="1" spans="1:15">
      <c r="A796" s="1" t="s">
        <v>15</v>
      </c>
      <c r="B796" s="1" t="s">
        <v>6489</v>
      </c>
      <c r="C796" s="1" t="s">
        <v>45</v>
      </c>
      <c r="D796" s="1" t="s">
        <v>2410</v>
      </c>
      <c r="F796" s="1" t="s">
        <v>3489</v>
      </c>
      <c r="G796" s="1" t="s">
        <v>6490</v>
      </c>
      <c r="I796" s="1" t="s">
        <v>6491</v>
      </c>
      <c r="J796" s="1" t="s">
        <v>6492</v>
      </c>
      <c r="K796" s="1" t="s">
        <v>6493</v>
      </c>
      <c r="L796" s="1" t="s">
        <v>6494</v>
      </c>
      <c r="M796" s="1" t="s">
        <v>6495</v>
      </c>
      <c r="N796" s="1" t="s">
        <v>6496</v>
      </c>
      <c r="O796" s="1" t="s">
        <v>6497</v>
      </c>
    </row>
    <row r="797" s="1" customFormat="1" spans="1:15">
      <c r="A797" s="1" t="s">
        <v>15</v>
      </c>
      <c r="B797" s="1" t="s">
        <v>6498</v>
      </c>
      <c r="C797" s="1" t="s">
        <v>17</v>
      </c>
      <c r="D797" s="1" t="s">
        <v>2410</v>
      </c>
      <c r="F797" s="1" t="s">
        <v>6499</v>
      </c>
      <c r="G797" s="1" t="s">
        <v>324</v>
      </c>
      <c r="I797" s="1" t="s">
        <v>6500</v>
      </c>
      <c r="J797" s="1" t="s">
        <v>6501</v>
      </c>
      <c r="K797" s="1" t="s">
        <v>6502</v>
      </c>
      <c r="L797" s="1" t="s">
        <v>6503</v>
      </c>
      <c r="M797" s="1" t="s">
        <v>6504</v>
      </c>
      <c r="N797" s="1" t="s">
        <v>6505</v>
      </c>
      <c r="O797" s="1" t="s">
        <v>6506</v>
      </c>
    </row>
    <row r="798" s="1" customFormat="1" spans="1:15">
      <c r="A798" s="1" t="s">
        <v>15</v>
      </c>
      <c r="B798" s="1" t="s">
        <v>2523</v>
      </c>
      <c r="C798" s="1" t="s">
        <v>17</v>
      </c>
      <c r="D798" s="1" t="s">
        <v>2410</v>
      </c>
      <c r="F798" s="1" t="s">
        <v>2524</v>
      </c>
      <c r="I798" s="1" t="s">
        <v>6507</v>
      </c>
      <c r="J798" s="1" t="s">
        <v>2526</v>
      </c>
      <c r="K798" s="1" t="s">
        <v>2527</v>
      </c>
      <c r="L798" s="1" t="s">
        <v>6508</v>
      </c>
      <c r="M798" s="1" t="s">
        <v>6509</v>
      </c>
      <c r="N798" s="1" t="s">
        <v>6510</v>
      </c>
      <c r="O798" s="1" t="s">
        <v>6511</v>
      </c>
    </row>
    <row r="799" s="1" customFormat="1" spans="1:15">
      <c r="A799" s="1" t="s">
        <v>15</v>
      </c>
      <c r="B799" s="1" t="s">
        <v>2574</v>
      </c>
      <c r="C799" s="1" t="s">
        <v>17</v>
      </c>
      <c r="D799" s="1" t="s">
        <v>2410</v>
      </c>
      <c r="F799" s="1" t="s">
        <v>2575</v>
      </c>
      <c r="I799" s="1" t="s">
        <v>6512</v>
      </c>
      <c r="J799" s="1" t="s">
        <v>2577</v>
      </c>
      <c r="K799" s="1" t="s">
        <v>2578</v>
      </c>
      <c r="L799" s="1" t="s">
        <v>2579</v>
      </c>
      <c r="M799" s="1" t="s">
        <v>2580</v>
      </c>
      <c r="N799" s="1" t="s">
        <v>6513</v>
      </c>
      <c r="O799" s="1" t="s">
        <v>6514</v>
      </c>
    </row>
    <row r="800" s="1" customFormat="1" spans="1:15">
      <c r="A800" s="1" t="s">
        <v>15</v>
      </c>
      <c r="B800" s="1" t="s">
        <v>6515</v>
      </c>
      <c r="C800" s="1" t="s">
        <v>17</v>
      </c>
      <c r="D800" s="1" t="s">
        <v>2410</v>
      </c>
      <c r="F800" s="1" t="s">
        <v>6516</v>
      </c>
      <c r="I800" s="1" t="s">
        <v>6517</v>
      </c>
      <c r="J800" s="1" t="s">
        <v>6518</v>
      </c>
      <c r="K800" s="1" t="s">
        <v>6519</v>
      </c>
      <c r="L800" s="1" t="s">
        <v>6520</v>
      </c>
      <c r="M800" s="1" t="s">
        <v>6521</v>
      </c>
      <c r="N800" s="1" t="s">
        <v>6522</v>
      </c>
      <c r="O800" s="1" t="s">
        <v>6523</v>
      </c>
    </row>
    <row r="801" s="1" customFormat="1" spans="1:18">
      <c r="A801" s="1" t="s">
        <v>15</v>
      </c>
      <c r="B801" s="1" t="s">
        <v>6524</v>
      </c>
      <c r="C801" s="1" t="s">
        <v>27</v>
      </c>
      <c r="D801" s="1" t="s">
        <v>2410</v>
      </c>
      <c r="F801" s="1" t="s">
        <v>4543</v>
      </c>
      <c r="G801" s="1" t="s">
        <v>2269</v>
      </c>
      <c r="I801" s="1" t="s">
        <v>6525</v>
      </c>
      <c r="J801" s="1" t="s">
        <v>6526</v>
      </c>
      <c r="K801" s="1" t="s">
        <v>6527</v>
      </c>
      <c r="L801" s="1" t="s">
        <v>6528</v>
      </c>
      <c r="M801" s="1" t="s">
        <v>6529</v>
      </c>
      <c r="N801" s="1" t="s">
        <v>6530</v>
      </c>
      <c r="O801" s="1" t="s">
        <v>6531</v>
      </c>
    </row>
    <row r="802" s="1" customFormat="1" spans="1:18">
      <c r="A802" s="1" t="s">
        <v>15</v>
      </c>
      <c r="B802" s="1" t="s">
        <v>6532</v>
      </c>
      <c r="C802" s="1" t="s">
        <v>27</v>
      </c>
      <c r="J802" s="1" t="s">
        <v>6533</v>
      </c>
      <c r="K802" s="1" t="s">
        <v>6534</v>
      </c>
      <c r="L802" s="1" t="s">
        <v>6535</v>
      </c>
      <c r="M802" s="1" t="s">
        <v>6536</v>
      </c>
      <c r="N802" s="1" t="s">
        <v>6537</v>
      </c>
      <c r="O802" s="1" t="s">
        <v>6538</v>
      </c>
    </row>
    <row r="803" s="1" customFormat="1" spans="1:18">
      <c r="A803" s="1" t="s">
        <v>15</v>
      </c>
      <c r="B803" s="1" t="s">
        <v>2780</v>
      </c>
      <c r="C803" s="1" t="s">
        <v>17</v>
      </c>
      <c r="F803" s="1" t="s">
        <v>2781</v>
      </c>
      <c r="I803" s="1" t="s">
        <v>6539</v>
      </c>
      <c r="J803" s="1" t="s">
        <v>6540</v>
      </c>
      <c r="K803" s="1" t="s">
        <v>2784</v>
      </c>
      <c r="L803" s="1" t="s">
        <v>6541</v>
      </c>
      <c r="M803" s="1" t="s">
        <v>6542</v>
      </c>
      <c r="N803" s="1" t="s">
        <v>6543</v>
      </c>
      <c r="O803" s="1" t="s">
        <v>6544</v>
      </c>
      <c r="P803" s="1" t="s">
        <v>2755</v>
      </c>
      <c r="R803" s="1" t="s">
        <v>324</v>
      </c>
    </row>
    <row r="804" s="1" customFormat="1" spans="1:18">
      <c r="A804" s="1" t="s">
        <v>15</v>
      </c>
      <c r="B804" s="1" t="s">
        <v>2798</v>
      </c>
      <c r="C804" s="1" t="s">
        <v>17</v>
      </c>
      <c r="F804" s="1" t="s">
        <v>752</v>
      </c>
      <c r="I804" s="1" t="s">
        <v>6545</v>
      </c>
      <c r="J804" s="1" t="s">
        <v>6546</v>
      </c>
      <c r="K804" s="1" t="s">
        <v>2802</v>
      </c>
      <c r="L804" s="1" t="s">
        <v>6547</v>
      </c>
      <c r="M804" s="1" t="s">
        <v>6548</v>
      </c>
      <c r="N804" s="1" t="s">
        <v>6549</v>
      </c>
      <c r="O804" s="1" t="s">
        <v>6550</v>
      </c>
      <c r="P804" s="1" t="s">
        <v>2755</v>
      </c>
    </row>
    <row r="805" s="1" customFormat="1" spans="1:18">
      <c r="A805" s="1" t="s">
        <v>15</v>
      </c>
      <c r="B805" s="1" t="s">
        <v>2813</v>
      </c>
      <c r="C805" s="1" t="s">
        <v>45</v>
      </c>
      <c r="F805" s="1" t="s">
        <v>2814</v>
      </c>
      <c r="I805" s="1" t="s">
        <v>6551</v>
      </c>
      <c r="J805" s="1" t="s">
        <v>6552</v>
      </c>
      <c r="K805" s="1" t="s">
        <v>2817</v>
      </c>
      <c r="L805" s="1" t="s">
        <v>6553</v>
      </c>
      <c r="M805" s="1" t="s">
        <v>6554</v>
      </c>
      <c r="N805" s="1" t="s">
        <v>6555</v>
      </c>
      <c r="O805" s="1" t="s">
        <v>6556</v>
      </c>
      <c r="P805" s="1" t="s">
        <v>2755</v>
      </c>
    </row>
    <row r="806" s="1" customFormat="1" spans="1:18">
      <c r="A806" s="1" t="s">
        <v>15</v>
      </c>
      <c r="B806" s="1" t="s">
        <v>2822</v>
      </c>
      <c r="C806" s="1" t="s">
        <v>17</v>
      </c>
      <c r="F806" s="1" t="s">
        <v>2823</v>
      </c>
      <c r="I806" s="1" t="s">
        <v>6557</v>
      </c>
      <c r="J806" s="1" t="s">
        <v>2825</v>
      </c>
      <c r="K806" s="1" t="s">
        <v>2826</v>
      </c>
      <c r="L806" s="1" t="s">
        <v>6558</v>
      </c>
      <c r="M806" s="1" t="s">
        <v>6559</v>
      </c>
      <c r="N806" s="1" t="s">
        <v>6560</v>
      </c>
      <c r="O806" s="1" t="s">
        <v>6561</v>
      </c>
      <c r="P806" s="1" t="s">
        <v>2755</v>
      </c>
      <c r="R806" s="1" t="s">
        <v>58</v>
      </c>
    </row>
    <row r="807" s="1" customFormat="1" spans="1:18">
      <c r="A807" s="1" t="s">
        <v>15</v>
      </c>
      <c r="B807" s="1" t="s">
        <v>2857</v>
      </c>
      <c r="C807" s="1" t="s">
        <v>45</v>
      </c>
      <c r="F807" s="1" t="s">
        <v>2242</v>
      </c>
      <c r="I807" s="1" t="s">
        <v>6562</v>
      </c>
      <c r="J807" s="1" t="s">
        <v>6563</v>
      </c>
      <c r="K807" s="1" t="s">
        <v>2860</v>
      </c>
      <c r="L807" s="1" t="s">
        <v>6564</v>
      </c>
      <c r="M807" s="1" t="s">
        <v>6565</v>
      </c>
      <c r="N807" s="1" t="s">
        <v>6566</v>
      </c>
      <c r="O807" s="1" t="s">
        <v>6567</v>
      </c>
      <c r="P807" s="1" t="s">
        <v>2696</v>
      </c>
      <c r="R807" s="1" t="s">
        <v>866</v>
      </c>
    </row>
    <row r="808" s="1" customFormat="1" spans="1:18">
      <c r="A808" s="1" t="s">
        <v>15</v>
      </c>
      <c r="B808" s="1" t="s">
        <v>2875</v>
      </c>
      <c r="C808" s="1" t="s">
        <v>17</v>
      </c>
      <c r="F808" s="1" t="s">
        <v>6568</v>
      </c>
      <c r="G808" s="1" t="e">
        <f>-ate</f>
        <v>#NAME?</v>
      </c>
      <c r="I808" s="1" t="s">
        <v>6569</v>
      </c>
      <c r="J808" s="1" t="s">
        <v>6570</v>
      </c>
      <c r="K808" s="1" t="s">
        <v>2878</v>
      </c>
      <c r="L808" s="1" t="s">
        <v>6571</v>
      </c>
      <c r="M808" s="1" t="s">
        <v>6572</v>
      </c>
      <c r="N808" s="1" t="s">
        <v>6573</v>
      </c>
      <c r="O808" s="1" t="s">
        <v>6574</v>
      </c>
    </row>
    <row r="809" s="1" customFormat="1" spans="1:18">
      <c r="A809" s="1" t="s">
        <v>15</v>
      </c>
      <c r="B809" s="1" t="s">
        <v>6575</v>
      </c>
      <c r="C809" s="1" t="s">
        <v>27</v>
      </c>
      <c r="F809" s="1" t="s">
        <v>6576</v>
      </c>
      <c r="G809" s="1" t="e">
        <f>-ation</f>
        <v>#NAME?</v>
      </c>
      <c r="I809" s="1" t="s">
        <v>6577</v>
      </c>
      <c r="J809" s="1" t="s">
        <v>6578</v>
      </c>
      <c r="K809" s="1" t="s">
        <v>6579</v>
      </c>
      <c r="L809" s="1" t="s">
        <v>6580</v>
      </c>
      <c r="M809" s="1" t="s">
        <v>6581</v>
      </c>
      <c r="N809" s="1" t="s">
        <v>6582</v>
      </c>
      <c r="O809" s="1" t="s">
        <v>6583</v>
      </c>
    </row>
    <row r="810" s="1" customFormat="1" spans="1:18">
      <c r="A810" s="1" t="s">
        <v>15</v>
      </c>
      <c r="B810" s="1" t="s">
        <v>6584</v>
      </c>
      <c r="C810" s="1" t="s">
        <v>45</v>
      </c>
      <c r="F810" s="1" t="s">
        <v>6585</v>
      </c>
      <c r="G810" s="1" t="e">
        <f>-ic</f>
        <v>#NAME?</v>
      </c>
      <c r="I810" s="1" t="s">
        <v>6586</v>
      </c>
      <c r="J810" s="1" t="s">
        <v>6587</v>
      </c>
      <c r="K810" s="1" t="s">
        <v>6588</v>
      </c>
      <c r="L810" s="1" t="s">
        <v>6589</v>
      </c>
      <c r="M810" s="1" t="s">
        <v>6590</v>
      </c>
      <c r="N810" s="1" t="s">
        <v>6591</v>
      </c>
      <c r="O810" s="1" t="s">
        <v>6592</v>
      </c>
    </row>
    <row r="811" s="1" customFormat="1" spans="1:18">
      <c r="A811" s="1" t="s">
        <v>15</v>
      </c>
      <c r="B811" s="1" t="s">
        <v>2930</v>
      </c>
      <c r="C811" s="1" t="s">
        <v>45</v>
      </c>
      <c r="D811" s="1" t="s">
        <v>2911</v>
      </c>
      <c r="F811" s="1" t="s">
        <v>2931</v>
      </c>
      <c r="G811" s="1" t="e">
        <f>-ate</f>
        <v>#NAME?</v>
      </c>
      <c r="I811" s="1" t="s">
        <v>6593</v>
      </c>
      <c r="J811" s="1" t="s">
        <v>2933</v>
      </c>
      <c r="K811" s="1" t="s">
        <v>2934</v>
      </c>
      <c r="L811" s="1" t="s">
        <v>6594</v>
      </c>
      <c r="M811" s="1" t="s">
        <v>6595</v>
      </c>
      <c r="N811" s="1" t="s">
        <v>6596</v>
      </c>
      <c r="O811" s="1" t="s">
        <v>6597</v>
      </c>
    </row>
    <row r="812" s="1" customFormat="1" spans="1:18">
      <c r="A812" s="1" t="s">
        <v>15</v>
      </c>
      <c r="B812" s="1" t="s">
        <v>6598</v>
      </c>
      <c r="C812" s="1" t="s">
        <v>27</v>
      </c>
      <c r="J812" s="1" t="s">
        <v>6599</v>
      </c>
      <c r="K812" s="1" t="s">
        <v>6600</v>
      </c>
      <c r="L812" s="1" t="s">
        <v>6601</v>
      </c>
      <c r="M812" s="1" t="s">
        <v>6602</v>
      </c>
      <c r="N812" s="1" t="s">
        <v>6603</v>
      </c>
      <c r="O812" s="1" t="s">
        <v>6604</v>
      </c>
    </row>
    <row r="813" s="1" customFormat="1" spans="1:18">
      <c r="A813" s="1" t="s">
        <v>15</v>
      </c>
      <c r="B813" s="1" t="s">
        <v>2955</v>
      </c>
      <c r="C813" s="1" t="s">
        <v>17</v>
      </c>
      <c r="D813" s="1" t="s">
        <v>2911</v>
      </c>
      <c r="F813" s="1" t="s">
        <v>2956</v>
      </c>
      <c r="G813" s="1" t="e">
        <f>-ate</f>
        <v>#NAME?</v>
      </c>
      <c r="I813" s="1" t="s">
        <v>6605</v>
      </c>
      <c r="J813" s="1" t="s">
        <v>6606</v>
      </c>
      <c r="K813" s="1" t="s">
        <v>2959</v>
      </c>
      <c r="L813" s="1" t="s">
        <v>2960</v>
      </c>
      <c r="M813" s="1" t="s">
        <v>2961</v>
      </c>
      <c r="N813" s="1" t="s">
        <v>6607</v>
      </c>
      <c r="O813" s="1" t="s">
        <v>6608</v>
      </c>
    </row>
    <row r="814" s="1" customFormat="1" spans="1:18">
      <c r="A814" s="1" t="s">
        <v>15</v>
      </c>
      <c r="B814" s="1" t="s">
        <v>6609</v>
      </c>
      <c r="C814" s="1" t="s">
        <v>17</v>
      </c>
      <c r="D814" s="1" t="s">
        <v>2911</v>
      </c>
      <c r="F814" s="1" t="s">
        <v>2965</v>
      </c>
      <c r="I814" s="1" t="s">
        <v>6610</v>
      </c>
      <c r="J814" s="1" t="s">
        <v>6611</v>
      </c>
      <c r="K814" s="1" t="s">
        <v>6612</v>
      </c>
      <c r="L814" s="1" t="s">
        <v>6613</v>
      </c>
      <c r="M814" s="1" t="s">
        <v>6614</v>
      </c>
      <c r="N814" s="1" t="s">
        <v>6615</v>
      </c>
      <c r="O814" s="1" t="s">
        <v>6616</v>
      </c>
    </row>
    <row r="815" s="1" customFormat="1" spans="1:18">
      <c r="A815" s="1" t="s">
        <v>15</v>
      </c>
      <c r="B815" s="1" t="s">
        <v>6617</v>
      </c>
      <c r="C815" s="1" t="s">
        <v>27</v>
      </c>
      <c r="D815" s="1" t="s">
        <v>2975</v>
      </c>
      <c r="F815" s="1" t="s">
        <v>2976</v>
      </c>
      <c r="G815" s="1" t="e">
        <f>-is</f>
        <v>#NAME?</v>
      </c>
      <c r="I815" s="1" t="s">
        <v>6618</v>
      </c>
      <c r="J815" s="1" t="s">
        <v>6619</v>
      </c>
      <c r="K815" s="1" t="s">
        <v>6620</v>
      </c>
      <c r="L815" s="1" t="s">
        <v>6621</v>
      </c>
      <c r="M815" s="1" t="s">
        <v>6622</v>
      </c>
      <c r="N815" s="1" t="s">
        <v>6623</v>
      </c>
      <c r="O815" s="1" t="s">
        <v>6624</v>
      </c>
    </row>
    <row r="816" s="1" customFormat="1" spans="1:18">
      <c r="A816" s="1" t="s">
        <v>15</v>
      </c>
      <c r="B816" s="1" t="s">
        <v>2985</v>
      </c>
      <c r="C816" s="1" t="s">
        <v>17</v>
      </c>
      <c r="D816" s="1" t="s">
        <v>2986</v>
      </c>
      <c r="F816" s="1" t="s">
        <v>35</v>
      </c>
      <c r="I816" s="1" t="s">
        <v>6625</v>
      </c>
      <c r="J816" s="1" t="s">
        <v>2988</v>
      </c>
      <c r="K816" s="1" t="s">
        <v>2989</v>
      </c>
      <c r="L816" s="1" t="s">
        <v>6626</v>
      </c>
      <c r="M816" s="1" t="s">
        <v>6627</v>
      </c>
      <c r="N816" s="1" t="s">
        <v>6628</v>
      </c>
      <c r="O816" s="1" t="s">
        <v>6629</v>
      </c>
    </row>
    <row r="817" s="1" customFormat="1" spans="1:15">
      <c r="A817" s="1" t="s">
        <v>15</v>
      </c>
      <c r="B817" s="1" t="s">
        <v>2994</v>
      </c>
      <c r="C817" s="1" t="s">
        <v>17</v>
      </c>
      <c r="D817" s="1" t="s">
        <v>2986</v>
      </c>
      <c r="F817" s="1" t="s">
        <v>2995</v>
      </c>
      <c r="I817" s="1" t="s">
        <v>6630</v>
      </c>
      <c r="J817" s="1" t="s">
        <v>2997</v>
      </c>
      <c r="K817" s="1" t="s">
        <v>6631</v>
      </c>
      <c r="L817" s="1" t="s">
        <v>6632</v>
      </c>
      <c r="M817" s="1" t="s">
        <v>6633</v>
      </c>
      <c r="N817" s="1" t="s">
        <v>6634</v>
      </c>
      <c r="O817" s="1" t="s">
        <v>6635</v>
      </c>
    </row>
    <row r="818" s="1" customFormat="1" spans="1:15">
      <c r="A818" s="1" t="s">
        <v>15</v>
      </c>
      <c r="B818" s="1" t="s">
        <v>2994</v>
      </c>
      <c r="C818" s="1" t="s">
        <v>27</v>
      </c>
      <c r="D818" s="1" t="s">
        <v>2986</v>
      </c>
      <c r="F818" s="1" t="s">
        <v>2995</v>
      </c>
      <c r="I818" s="1" t="s">
        <v>6636</v>
      </c>
      <c r="J818" s="1" t="s">
        <v>3004</v>
      </c>
      <c r="K818" s="1" t="s">
        <v>6631</v>
      </c>
      <c r="L818" s="1" t="s">
        <v>6637</v>
      </c>
      <c r="M818" s="1" t="s">
        <v>6638</v>
      </c>
      <c r="N818" s="1" t="s">
        <v>6639</v>
      </c>
      <c r="O818" s="1" t="s">
        <v>6640</v>
      </c>
    </row>
    <row r="819" s="1" customFormat="1" spans="1:15">
      <c r="A819" s="1" t="s">
        <v>15</v>
      </c>
      <c r="B819" s="1" t="s">
        <v>6641</v>
      </c>
      <c r="C819" s="1" t="s">
        <v>27</v>
      </c>
      <c r="D819" s="1" t="s">
        <v>2986</v>
      </c>
      <c r="F819" s="1" t="s">
        <v>6642</v>
      </c>
      <c r="G819" s="1" t="s">
        <v>2901</v>
      </c>
      <c r="I819" s="1" t="s">
        <v>6643</v>
      </c>
      <c r="J819" s="1" t="s">
        <v>6644</v>
      </c>
      <c r="K819" s="1" t="s">
        <v>6645</v>
      </c>
      <c r="L819" s="1" t="s">
        <v>6646</v>
      </c>
      <c r="M819" s="1" t="s">
        <v>6647</v>
      </c>
      <c r="N819" s="1" t="s">
        <v>6648</v>
      </c>
      <c r="O819" s="1" t="s">
        <v>6649</v>
      </c>
    </row>
    <row r="820" s="1" customFormat="1" spans="1:15">
      <c r="A820" s="1" t="s">
        <v>15</v>
      </c>
      <c r="B820" s="1" t="s">
        <v>3037</v>
      </c>
      <c r="C820" s="1" t="s">
        <v>17</v>
      </c>
      <c r="D820" s="1" t="s">
        <v>2986</v>
      </c>
      <c r="F820" s="1" t="s">
        <v>3038</v>
      </c>
      <c r="I820" s="1" t="s">
        <v>6650</v>
      </c>
      <c r="J820" s="1" t="s">
        <v>6651</v>
      </c>
      <c r="K820" s="1" t="s">
        <v>3041</v>
      </c>
      <c r="L820" s="1" t="s">
        <v>6652</v>
      </c>
      <c r="M820" s="1" t="s">
        <v>6653</v>
      </c>
      <c r="N820" s="1" t="s">
        <v>6654</v>
      </c>
      <c r="O820" s="1" t="s">
        <v>6655</v>
      </c>
    </row>
    <row r="821" s="1" customFormat="1" spans="1:15">
      <c r="A821" s="1" t="s">
        <v>15</v>
      </c>
      <c r="B821" s="1" t="s">
        <v>3054</v>
      </c>
      <c r="C821" s="1" t="s">
        <v>17</v>
      </c>
      <c r="D821" s="1" t="s">
        <v>2986</v>
      </c>
      <c r="F821" s="1" t="s">
        <v>3055</v>
      </c>
      <c r="I821" s="1" t="s">
        <v>6656</v>
      </c>
      <c r="J821" s="1" t="s">
        <v>3057</v>
      </c>
      <c r="K821" s="1" t="s">
        <v>3058</v>
      </c>
      <c r="L821" s="1" t="s">
        <v>6657</v>
      </c>
      <c r="M821" s="1" t="s">
        <v>6658</v>
      </c>
      <c r="N821" s="1" t="s">
        <v>6659</v>
      </c>
      <c r="O821" s="1" t="s">
        <v>6660</v>
      </c>
    </row>
    <row r="822" s="1" customFormat="1" spans="1:15">
      <c r="A822" s="1" t="s">
        <v>15</v>
      </c>
      <c r="B822" s="1" t="s">
        <v>3106</v>
      </c>
      <c r="C822" s="1" t="s">
        <v>45</v>
      </c>
      <c r="D822" s="1" t="s">
        <v>3107</v>
      </c>
      <c r="F822" s="1" t="s">
        <v>3108</v>
      </c>
      <c r="G822" s="1" t="s">
        <v>190</v>
      </c>
      <c r="I822" s="1" t="s">
        <v>6661</v>
      </c>
      <c r="J822" s="1" t="s">
        <v>3110</v>
      </c>
      <c r="K822" s="1" t="s">
        <v>3111</v>
      </c>
      <c r="L822" s="1" t="s">
        <v>6662</v>
      </c>
      <c r="M822" s="1" t="s">
        <v>6663</v>
      </c>
      <c r="N822" s="1" t="s">
        <v>6664</v>
      </c>
      <c r="O822" s="1" t="s">
        <v>6665</v>
      </c>
    </row>
    <row r="823" s="1" customFormat="1" spans="1:15">
      <c r="A823" s="1" t="s">
        <v>15</v>
      </c>
      <c r="B823" s="1" t="s">
        <v>3106</v>
      </c>
      <c r="C823" s="1" t="s">
        <v>27</v>
      </c>
      <c r="D823" s="1" t="s">
        <v>3107</v>
      </c>
      <c r="F823" s="1" t="s">
        <v>3108</v>
      </c>
      <c r="G823" s="1" t="s">
        <v>190</v>
      </c>
      <c r="I823" s="1" t="s">
        <v>6666</v>
      </c>
      <c r="J823" s="1" t="s">
        <v>6667</v>
      </c>
      <c r="K823" s="1" t="s">
        <v>3111</v>
      </c>
      <c r="L823" s="1" t="s">
        <v>6668</v>
      </c>
      <c r="M823" s="1" t="s">
        <v>6669</v>
      </c>
      <c r="N823" s="1" t="s">
        <v>6670</v>
      </c>
      <c r="O823" s="1" t="s">
        <v>6671</v>
      </c>
    </row>
    <row r="824" s="1" customFormat="1" spans="1:15">
      <c r="A824" s="1" t="s">
        <v>15</v>
      </c>
      <c r="B824" s="1" t="s">
        <v>6672</v>
      </c>
      <c r="C824" s="1" t="s">
        <v>17</v>
      </c>
      <c r="D824" s="1" t="s">
        <v>2911</v>
      </c>
      <c r="F824" s="1" t="s">
        <v>6673</v>
      </c>
      <c r="G824" s="1" t="e">
        <f>-ish</f>
        <v>#NAME?</v>
      </c>
      <c r="I824" s="1" t="s">
        <v>6674</v>
      </c>
      <c r="J824" s="1" t="s">
        <v>6675</v>
      </c>
      <c r="K824" s="1" t="s">
        <v>6676</v>
      </c>
      <c r="L824" s="1" t="s">
        <v>6677</v>
      </c>
      <c r="M824" s="1" t="s">
        <v>6678</v>
      </c>
      <c r="N824" s="1" t="s">
        <v>6679</v>
      </c>
      <c r="O824" s="1" t="s">
        <v>6680</v>
      </c>
    </row>
    <row r="825" s="1" customFormat="1" spans="1:15">
      <c r="A825" s="1" t="s">
        <v>15</v>
      </c>
      <c r="B825" s="1" t="s">
        <v>3138</v>
      </c>
      <c r="C825" s="1" t="s">
        <v>17</v>
      </c>
      <c r="D825" s="1" t="s">
        <v>2911</v>
      </c>
      <c r="F825" s="1" t="s">
        <v>6681</v>
      </c>
      <c r="G825" s="1" t="e">
        <f>-ate</f>
        <v>#NAME?</v>
      </c>
      <c r="I825" s="1" t="s">
        <v>6682</v>
      </c>
      <c r="J825" s="1" t="s">
        <v>3141</v>
      </c>
      <c r="K825" s="1" t="s">
        <v>3142</v>
      </c>
      <c r="L825" s="1" t="s">
        <v>6683</v>
      </c>
      <c r="M825" s="1" t="s">
        <v>6684</v>
      </c>
      <c r="N825" s="1" t="s">
        <v>6685</v>
      </c>
      <c r="O825" s="1" t="s">
        <v>6686</v>
      </c>
    </row>
    <row r="826" s="1" customFormat="1" spans="1:15">
      <c r="A826" s="1" t="s">
        <v>15</v>
      </c>
      <c r="B826" s="1" t="s">
        <v>3138</v>
      </c>
      <c r="C826" s="1" t="s">
        <v>27</v>
      </c>
      <c r="D826" s="1" t="s">
        <v>2911</v>
      </c>
      <c r="F826" s="1" t="s">
        <v>6681</v>
      </c>
      <c r="I826" s="1" t="s">
        <v>6687</v>
      </c>
      <c r="J826" s="1" t="s">
        <v>6688</v>
      </c>
      <c r="K826" s="1" t="s">
        <v>3149</v>
      </c>
      <c r="L826" s="1" t="s">
        <v>6689</v>
      </c>
      <c r="M826" s="1" t="s">
        <v>6690</v>
      </c>
      <c r="N826" s="1" t="s">
        <v>6691</v>
      </c>
      <c r="O826" s="1" t="s">
        <v>6692</v>
      </c>
    </row>
    <row r="827" s="1" customFormat="1" spans="1:15">
      <c r="A827" s="1" t="s">
        <v>15</v>
      </c>
      <c r="B827" s="1" t="s">
        <v>6693</v>
      </c>
      <c r="C827" s="1" t="s">
        <v>45</v>
      </c>
      <c r="F827" s="1" t="s">
        <v>6694</v>
      </c>
      <c r="G827" s="1" t="e">
        <f>-al</f>
        <v>#NAME?</v>
      </c>
      <c r="I827" s="1" t="s">
        <v>6695</v>
      </c>
      <c r="J827" s="1" t="s">
        <v>6696</v>
      </c>
      <c r="K827" s="1" t="s">
        <v>6697</v>
      </c>
      <c r="L827" s="1" t="s">
        <v>6698</v>
      </c>
      <c r="M827" s="1" t="s">
        <v>6699</v>
      </c>
      <c r="N827" s="1" t="s">
        <v>6700</v>
      </c>
      <c r="O827" s="1" t="s">
        <v>6701</v>
      </c>
    </row>
    <row r="828" s="1" customFormat="1" spans="1:15">
      <c r="A828" s="1" t="s">
        <v>15</v>
      </c>
      <c r="B828" s="1" t="s">
        <v>3154</v>
      </c>
      <c r="C828" s="1" t="s">
        <v>17</v>
      </c>
      <c r="D828" s="1" t="s">
        <v>2911</v>
      </c>
      <c r="F828" s="1" t="s">
        <v>3155</v>
      </c>
      <c r="G828" s="1" t="e">
        <f>-ate</f>
        <v>#NAME?</v>
      </c>
      <c r="I828" s="1" t="s">
        <v>6702</v>
      </c>
      <c r="J828" s="1" t="s">
        <v>958</v>
      </c>
      <c r="K828" s="1" t="s">
        <v>3158</v>
      </c>
      <c r="L828" s="1" t="s">
        <v>6703</v>
      </c>
      <c r="M828" s="1" t="s">
        <v>6704</v>
      </c>
      <c r="N828" s="1" t="s">
        <v>6705</v>
      </c>
      <c r="O828" s="1" t="s">
        <v>6706</v>
      </c>
    </row>
    <row r="829" s="1" customFormat="1" spans="1:15">
      <c r="A829" s="1" t="s">
        <v>15</v>
      </c>
      <c r="B829" s="1" t="s">
        <v>3163</v>
      </c>
      <c r="C829" s="1" t="s">
        <v>45</v>
      </c>
      <c r="D829" s="1" t="s">
        <v>2911</v>
      </c>
      <c r="F829" s="1" t="s">
        <v>3164</v>
      </c>
      <c r="G829" s="1" t="e">
        <f>-ent</f>
        <v>#NAME?</v>
      </c>
      <c r="I829" s="1" t="s">
        <v>6707</v>
      </c>
      <c r="J829" s="1" t="s">
        <v>3166</v>
      </c>
      <c r="K829" s="1" t="s">
        <v>3167</v>
      </c>
      <c r="L829" s="1" t="s">
        <v>6708</v>
      </c>
      <c r="M829" s="1" t="s">
        <v>6709</v>
      </c>
      <c r="N829" s="1" t="s">
        <v>6710</v>
      </c>
      <c r="O829" s="1" t="s">
        <v>6711</v>
      </c>
    </row>
    <row r="830" s="1" customFormat="1" spans="1:15">
      <c r="A830" s="1" t="s">
        <v>15</v>
      </c>
      <c r="B830" s="1" t="s">
        <v>6712</v>
      </c>
      <c r="C830" s="1" t="s">
        <v>17</v>
      </c>
      <c r="D830" s="1" t="s">
        <v>2911</v>
      </c>
      <c r="F830" s="1" t="s">
        <v>6713</v>
      </c>
      <c r="G830" s="1" t="s">
        <v>866</v>
      </c>
      <c r="I830" s="1" t="s">
        <v>6714</v>
      </c>
      <c r="J830" s="1" t="s">
        <v>6715</v>
      </c>
      <c r="K830" s="1" t="s">
        <v>6716</v>
      </c>
      <c r="L830" s="1" t="s">
        <v>6717</v>
      </c>
      <c r="M830" s="1" t="s">
        <v>6718</v>
      </c>
      <c r="N830" s="1" t="s">
        <v>6719</v>
      </c>
      <c r="O830" s="1" t="s">
        <v>6720</v>
      </c>
    </row>
    <row r="831" s="1" customFormat="1" spans="1:15">
      <c r="A831" s="1" t="s">
        <v>15</v>
      </c>
      <c r="B831" s="1" t="s">
        <v>3197</v>
      </c>
      <c r="C831" s="1" t="s">
        <v>17</v>
      </c>
      <c r="D831" s="1" t="s">
        <v>3182</v>
      </c>
      <c r="F831" s="1" t="s">
        <v>3198</v>
      </c>
      <c r="I831" s="1" t="s">
        <v>6721</v>
      </c>
      <c r="J831" s="1" t="s">
        <v>6722</v>
      </c>
      <c r="K831" s="1" t="s">
        <v>3201</v>
      </c>
      <c r="L831" s="1" t="s">
        <v>6723</v>
      </c>
      <c r="M831" s="1" t="s">
        <v>3203</v>
      </c>
      <c r="N831" s="1" t="s">
        <v>6724</v>
      </c>
      <c r="O831" s="1" t="s">
        <v>6725</v>
      </c>
    </row>
    <row r="832" s="1" customFormat="1" spans="1:15">
      <c r="A832" s="1" t="s">
        <v>15</v>
      </c>
      <c r="B832" s="1" t="s">
        <v>6726</v>
      </c>
      <c r="C832" s="1" t="s">
        <v>27</v>
      </c>
      <c r="D832" s="1" t="s">
        <v>3182</v>
      </c>
      <c r="F832" s="1" t="s">
        <v>164</v>
      </c>
      <c r="G832" s="1" t="s">
        <v>285</v>
      </c>
      <c r="I832" s="1" t="s">
        <v>6727</v>
      </c>
      <c r="J832" s="1" t="s">
        <v>6728</v>
      </c>
      <c r="K832" s="1" t="s">
        <v>6729</v>
      </c>
      <c r="L832" s="1" t="s">
        <v>6730</v>
      </c>
      <c r="M832" s="1" t="s">
        <v>6731</v>
      </c>
      <c r="N832" s="1" t="s">
        <v>6732</v>
      </c>
      <c r="O832" s="1" t="s">
        <v>6733</v>
      </c>
    </row>
    <row r="833" s="1" customFormat="1" spans="1:15">
      <c r="A833" s="1" t="s">
        <v>15</v>
      </c>
      <c r="B833" s="1" t="s">
        <v>6734</v>
      </c>
      <c r="C833" s="1" t="s">
        <v>27</v>
      </c>
      <c r="D833" s="1" t="s">
        <v>3182</v>
      </c>
      <c r="F833" s="1" t="s">
        <v>173</v>
      </c>
      <c r="I833" s="1" t="s">
        <v>6735</v>
      </c>
      <c r="J833" s="1" t="s">
        <v>6736</v>
      </c>
      <c r="K833" s="1" t="s">
        <v>6737</v>
      </c>
      <c r="L833" s="1" t="s">
        <v>6738</v>
      </c>
      <c r="M833" s="1" t="s">
        <v>6739</v>
      </c>
      <c r="N833" s="1" t="s">
        <v>6740</v>
      </c>
      <c r="O833" s="1" t="s">
        <v>6741</v>
      </c>
    </row>
    <row r="834" s="1" customFormat="1" spans="1:15">
      <c r="A834" s="1" t="s">
        <v>15</v>
      </c>
      <c r="B834" s="1" t="s">
        <v>6734</v>
      </c>
      <c r="C834" s="1" t="s">
        <v>45</v>
      </c>
      <c r="D834" s="1" t="s">
        <v>3182</v>
      </c>
      <c r="F834" s="1" t="s">
        <v>173</v>
      </c>
      <c r="I834" s="1" t="s">
        <v>6742</v>
      </c>
      <c r="J834" s="1" t="s">
        <v>6743</v>
      </c>
      <c r="K834" s="1" t="s">
        <v>6744</v>
      </c>
      <c r="L834" s="1" t="s">
        <v>6745</v>
      </c>
      <c r="M834" s="1" t="s">
        <v>6746</v>
      </c>
      <c r="N834" s="1" t="s">
        <v>6747</v>
      </c>
      <c r="O834" s="1" t="s">
        <v>6748</v>
      </c>
    </row>
    <row r="835" s="1" customFormat="1" spans="1:15">
      <c r="A835" s="1" t="s">
        <v>15</v>
      </c>
      <c r="B835" s="1" t="s">
        <v>3230</v>
      </c>
      <c r="C835" s="1" t="s">
        <v>17</v>
      </c>
      <c r="D835" s="1" t="s">
        <v>3182</v>
      </c>
      <c r="F835" s="1" t="s">
        <v>1921</v>
      </c>
      <c r="G835" s="1" t="s">
        <v>866</v>
      </c>
      <c r="I835" s="1" t="s">
        <v>6749</v>
      </c>
      <c r="J835" s="1" t="s">
        <v>3232</v>
      </c>
      <c r="K835" s="1" t="s">
        <v>3233</v>
      </c>
      <c r="L835" s="1" t="s">
        <v>6750</v>
      </c>
      <c r="M835" s="1" t="s">
        <v>6751</v>
      </c>
      <c r="N835" s="1" t="s">
        <v>6752</v>
      </c>
      <c r="O835" s="1" t="s">
        <v>6753</v>
      </c>
    </row>
    <row r="836" s="1" customFormat="1" spans="1:15">
      <c r="A836" s="1" t="s">
        <v>15</v>
      </c>
      <c r="B836" s="1" t="s">
        <v>6754</v>
      </c>
      <c r="C836" s="1" t="s">
        <v>17</v>
      </c>
      <c r="D836" s="1" t="s">
        <v>3182</v>
      </c>
      <c r="F836" s="1" t="s">
        <v>6755</v>
      </c>
      <c r="I836" s="1" t="s">
        <v>6756</v>
      </c>
      <c r="J836" s="1" t="s">
        <v>6757</v>
      </c>
      <c r="K836" s="1" t="s">
        <v>6758</v>
      </c>
      <c r="L836" s="1" t="s">
        <v>6759</v>
      </c>
      <c r="M836" s="1" t="s">
        <v>6760</v>
      </c>
      <c r="N836" s="1" t="s">
        <v>6761</v>
      </c>
      <c r="O836" s="1" t="s">
        <v>6762</v>
      </c>
    </row>
    <row r="837" s="1" customFormat="1" spans="1:15">
      <c r="A837" s="1" t="s">
        <v>15</v>
      </c>
      <c r="B837" s="1" t="s">
        <v>3253</v>
      </c>
      <c r="C837" s="1" t="s">
        <v>17</v>
      </c>
      <c r="D837" s="1" t="s">
        <v>3182</v>
      </c>
      <c r="F837" s="1" t="s">
        <v>3254</v>
      </c>
      <c r="I837" s="1" t="s">
        <v>6763</v>
      </c>
      <c r="J837" s="1" t="s">
        <v>3256</v>
      </c>
      <c r="K837" s="1" t="s">
        <v>3257</v>
      </c>
      <c r="L837" s="1" t="s">
        <v>6764</v>
      </c>
      <c r="M837" s="1" t="s">
        <v>6765</v>
      </c>
      <c r="N837" s="1" t="s">
        <v>6766</v>
      </c>
      <c r="O837" s="1" t="s">
        <v>6767</v>
      </c>
    </row>
    <row r="838" s="1" customFormat="1" spans="1:15">
      <c r="A838" s="1" t="s">
        <v>15</v>
      </c>
      <c r="B838" s="1" t="s">
        <v>3365</v>
      </c>
      <c r="C838" s="1" t="s">
        <v>17</v>
      </c>
      <c r="D838" s="1" t="s">
        <v>3182</v>
      </c>
      <c r="F838" s="1" t="s">
        <v>1831</v>
      </c>
      <c r="G838" s="1" t="s">
        <v>866</v>
      </c>
      <c r="I838" s="1" t="s">
        <v>6768</v>
      </c>
      <c r="J838" s="1" t="s">
        <v>6769</v>
      </c>
      <c r="K838" s="1" t="s">
        <v>3368</v>
      </c>
      <c r="L838" s="1" t="s">
        <v>6770</v>
      </c>
      <c r="M838" s="1" t="s">
        <v>6771</v>
      </c>
      <c r="N838" s="1" t="s">
        <v>6772</v>
      </c>
      <c r="O838" s="1" t="s">
        <v>3372</v>
      </c>
    </row>
    <row r="839" s="1" customFormat="1" spans="1:15">
      <c r="A839" s="1" t="s">
        <v>15</v>
      </c>
      <c r="B839" s="1" t="s">
        <v>3397</v>
      </c>
      <c r="C839" s="1" t="s">
        <v>45</v>
      </c>
      <c r="D839" s="1" t="s">
        <v>3182</v>
      </c>
      <c r="F839" s="1" t="s">
        <v>3398</v>
      </c>
      <c r="G839" s="1" t="s">
        <v>47</v>
      </c>
      <c r="I839" s="1" t="s">
        <v>6773</v>
      </c>
      <c r="J839" s="1" t="s">
        <v>3400</v>
      </c>
      <c r="K839" s="1" t="s">
        <v>3401</v>
      </c>
      <c r="L839" s="1" t="s">
        <v>6774</v>
      </c>
      <c r="M839" s="1" t="s">
        <v>6775</v>
      </c>
      <c r="N839" s="1" t="s">
        <v>6776</v>
      </c>
      <c r="O839" s="1" t="s">
        <v>6777</v>
      </c>
    </row>
    <row r="840" s="1" customFormat="1" spans="1:15">
      <c r="A840" s="1" t="s">
        <v>15</v>
      </c>
      <c r="B840" s="1" t="s">
        <v>6778</v>
      </c>
      <c r="C840" s="1" t="s">
        <v>17</v>
      </c>
      <c r="F840" s="1" t="s">
        <v>3416</v>
      </c>
      <c r="G840" s="1" t="s">
        <v>6779</v>
      </c>
      <c r="H840" s="1" t="s">
        <v>6780</v>
      </c>
      <c r="I840" s="1" t="s">
        <v>6781</v>
      </c>
      <c r="J840" s="1" t="s">
        <v>6782</v>
      </c>
      <c r="K840" s="1" t="s">
        <v>6783</v>
      </c>
      <c r="L840" s="1" t="s">
        <v>6784</v>
      </c>
      <c r="M840" s="1" t="s">
        <v>6785</v>
      </c>
      <c r="N840" s="1" t="s">
        <v>6786</v>
      </c>
      <c r="O840" s="1" t="s">
        <v>6787</v>
      </c>
    </row>
    <row r="841" s="1" customFormat="1" spans="1:15">
      <c r="A841" s="1" t="s">
        <v>15</v>
      </c>
      <c r="B841" s="1" t="s">
        <v>3471</v>
      </c>
      <c r="C841" s="1" t="s">
        <v>27</v>
      </c>
      <c r="F841" s="1" t="s">
        <v>3416</v>
      </c>
      <c r="G841" s="1" t="e">
        <f>-ture</f>
        <v>#NAME?</v>
      </c>
      <c r="I841" s="1" t="s">
        <v>6788</v>
      </c>
      <c r="J841" s="1" t="s">
        <v>6789</v>
      </c>
      <c r="K841" s="1" t="s">
        <v>6790</v>
      </c>
      <c r="L841" s="1" t="s">
        <v>6791</v>
      </c>
      <c r="M841" s="1" t="s">
        <v>6792</v>
      </c>
      <c r="N841" s="1" t="s">
        <v>6793</v>
      </c>
      <c r="O841" s="1" t="s">
        <v>6794</v>
      </c>
    </row>
    <row r="842" s="1" customFormat="1" spans="1:15">
      <c r="A842" s="1" t="s">
        <v>15</v>
      </c>
      <c r="B842" s="1" t="s">
        <v>3479</v>
      </c>
      <c r="C842" s="1" t="s">
        <v>45</v>
      </c>
      <c r="F842" s="1" t="s">
        <v>3480</v>
      </c>
      <c r="G842" s="1" t="e">
        <f>-al</f>
        <v>#NAME?</v>
      </c>
      <c r="I842" s="1" t="s">
        <v>6795</v>
      </c>
      <c r="J842" s="1" t="s">
        <v>6796</v>
      </c>
      <c r="K842" s="1" t="s">
        <v>3483</v>
      </c>
      <c r="L842" s="1" t="s">
        <v>6797</v>
      </c>
      <c r="M842" s="1" t="s">
        <v>6798</v>
      </c>
      <c r="N842" s="1" t="s">
        <v>6799</v>
      </c>
      <c r="O842" s="1" t="s">
        <v>6800</v>
      </c>
    </row>
    <row r="843" s="1" customFormat="1" spans="1:15">
      <c r="A843" s="1" t="s">
        <v>15</v>
      </c>
      <c r="B843" s="1" t="s">
        <v>3504</v>
      </c>
      <c r="C843" s="1" t="s">
        <v>45</v>
      </c>
      <c r="F843" s="1" t="s">
        <v>3505</v>
      </c>
      <c r="G843" s="1" t="e">
        <f>-ible</f>
        <v>#NAME?</v>
      </c>
      <c r="I843" s="1" t="s">
        <v>6801</v>
      </c>
      <c r="J843" s="1" t="s">
        <v>6802</v>
      </c>
      <c r="K843" s="1" t="s">
        <v>3508</v>
      </c>
      <c r="L843" s="1" t="s">
        <v>6803</v>
      </c>
      <c r="M843" s="1" t="s">
        <v>6804</v>
      </c>
      <c r="N843" s="1" t="s">
        <v>6805</v>
      </c>
      <c r="O843" s="1" t="s">
        <v>6806</v>
      </c>
    </row>
    <row r="844" s="1" customFormat="1" spans="1:15">
      <c r="A844" s="1" t="s">
        <v>15</v>
      </c>
      <c r="B844" s="1" t="s">
        <v>3513</v>
      </c>
      <c r="C844" s="1" t="s">
        <v>17</v>
      </c>
      <c r="F844" s="1" t="s">
        <v>3514</v>
      </c>
      <c r="G844" s="1" t="e">
        <f>-uate</f>
        <v>#NAME?</v>
      </c>
      <c r="I844" s="1" t="s">
        <v>6807</v>
      </c>
      <c r="J844" s="1" t="s">
        <v>3516</v>
      </c>
      <c r="K844" s="1" t="s">
        <v>3517</v>
      </c>
      <c r="L844" s="1" t="s">
        <v>6808</v>
      </c>
      <c r="M844" s="1" t="s">
        <v>6809</v>
      </c>
      <c r="N844" s="1" t="s">
        <v>6810</v>
      </c>
      <c r="O844" s="1" t="s">
        <v>6811</v>
      </c>
    </row>
    <row r="845" s="1" customFormat="1" spans="1:15">
      <c r="A845" s="1" t="s">
        <v>15</v>
      </c>
      <c r="B845" s="1" t="s">
        <v>3565</v>
      </c>
      <c r="C845" s="1" t="s">
        <v>27</v>
      </c>
      <c r="F845" s="1" t="s">
        <v>3566</v>
      </c>
      <c r="G845" s="1" t="e">
        <f>-ation</f>
        <v>#NAME?</v>
      </c>
      <c r="I845" s="1" t="s">
        <v>6812</v>
      </c>
      <c r="J845" s="1" t="s">
        <v>3568</v>
      </c>
      <c r="K845" s="1" t="s">
        <v>3569</v>
      </c>
      <c r="L845" s="1" t="s">
        <v>6813</v>
      </c>
      <c r="M845" s="1" t="s">
        <v>6814</v>
      </c>
      <c r="N845" s="1" t="s">
        <v>6815</v>
      </c>
      <c r="O845" s="1" t="s">
        <v>6816</v>
      </c>
    </row>
    <row r="846" s="1" customFormat="1" spans="1:15">
      <c r="A846" s="1" t="s">
        <v>15</v>
      </c>
      <c r="B846" s="1" t="s">
        <v>6817</v>
      </c>
      <c r="C846" s="1" t="s">
        <v>27</v>
      </c>
      <c r="F846" s="1" t="s">
        <v>6818</v>
      </c>
      <c r="G846" s="1" t="s">
        <v>6819</v>
      </c>
      <c r="I846" s="1" t="s">
        <v>6820</v>
      </c>
      <c r="J846" s="1" t="s">
        <v>6821</v>
      </c>
      <c r="K846" s="1" t="s">
        <v>6822</v>
      </c>
      <c r="L846" s="1" t="s">
        <v>6823</v>
      </c>
      <c r="M846" s="1" t="s">
        <v>6824</v>
      </c>
      <c r="N846" s="1" t="s">
        <v>6825</v>
      </c>
      <c r="O846" s="1" t="s">
        <v>6826</v>
      </c>
    </row>
    <row r="847" s="1" customFormat="1" spans="1:15">
      <c r="A847" s="1" t="s">
        <v>15</v>
      </c>
      <c r="B847" s="1" t="s">
        <v>3608</v>
      </c>
      <c r="C847" s="1" t="s">
        <v>27</v>
      </c>
      <c r="F847" s="1" t="s">
        <v>3609</v>
      </c>
      <c r="G847" s="1" t="s">
        <v>285</v>
      </c>
      <c r="I847" s="1" t="s">
        <v>6827</v>
      </c>
      <c r="J847" s="1" t="s">
        <v>3611</v>
      </c>
      <c r="K847" s="1" t="s">
        <v>3612</v>
      </c>
      <c r="L847" s="1" t="s">
        <v>6828</v>
      </c>
      <c r="M847" s="1" t="s">
        <v>6829</v>
      </c>
      <c r="N847" s="1" t="s">
        <v>6830</v>
      </c>
      <c r="O847" s="1" t="s">
        <v>6831</v>
      </c>
    </row>
    <row r="848" s="1" customFormat="1" spans="1:15">
      <c r="A848" s="1" t="s">
        <v>15</v>
      </c>
      <c r="B848" s="1" t="s">
        <v>3608</v>
      </c>
      <c r="C848" s="1" t="s">
        <v>17</v>
      </c>
      <c r="F848" s="1" t="s">
        <v>3609</v>
      </c>
      <c r="I848" s="1" t="s">
        <v>6832</v>
      </c>
      <c r="J848" s="1" t="s">
        <v>6833</v>
      </c>
      <c r="K848" s="1" t="s">
        <v>3612</v>
      </c>
      <c r="L848" s="1" t="s">
        <v>6834</v>
      </c>
      <c r="M848" s="1" t="s">
        <v>6835</v>
      </c>
      <c r="N848" s="1" t="s">
        <v>6836</v>
      </c>
      <c r="O848" s="1" t="s">
        <v>6837</v>
      </c>
    </row>
    <row r="849" s="1" customFormat="1" spans="1:18">
      <c r="A849" s="1" t="s">
        <v>15</v>
      </c>
      <c r="B849" s="1" t="s">
        <v>3632</v>
      </c>
      <c r="C849" s="1" t="s">
        <v>17</v>
      </c>
      <c r="D849" s="1" t="s">
        <v>6838</v>
      </c>
      <c r="F849" s="1" t="s">
        <v>2114</v>
      </c>
      <c r="G849" s="1" t="s">
        <v>324</v>
      </c>
      <c r="I849" s="1" t="s">
        <v>6839</v>
      </c>
      <c r="J849" s="1" t="s">
        <v>6840</v>
      </c>
      <c r="K849" s="1" t="s">
        <v>3636</v>
      </c>
      <c r="L849" s="1" t="s">
        <v>6841</v>
      </c>
      <c r="M849" s="1" t="s">
        <v>6842</v>
      </c>
      <c r="N849" s="1" t="s">
        <v>6843</v>
      </c>
      <c r="O849" s="1" t="s">
        <v>6844</v>
      </c>
    </row>
    <row r="850" s="1" customFormat="1" spans="1:18">
      <c r="A850" s="1" t="s">
        <v>15</v>
      </c>
      <c r="B850" s="1" t="s">
        <v>6845</v>
      </c>
      <c r="C850" s="1" t="s">
        <v>45</v>
      </c>
      <c r="D850" s="1" t="s">
        <v>6846</v>
      </c>
      <c r="G850" s="1" t="s">
        <v>6847</v>
      </c>
      <c r="I850" s="1" t="s">
        <v>6848</v>
      </c>
      <c r="J850" s="1" t="s">
        <v>6849</v>
      </c>
      <c r="K850" s="1" t="s">
        <v>6850</v>
      </c>
      <c r="L850" s="1" t="s">
        <v>6851</v>
      </c>
      <c r="M850" s="1" t="s">
        <v>6852</v>
      </c>
      <c r="N850" s="1" t="s">
        <v>6853</v>
      </c>
      <c r="O850" s="1" t="s">
        <v>6854</v>
      </c>
    </row>
    <row r="851" s="1" customFormat="1" spans="1:18">
      <c r="A851" s="1" t="s">
        <v>15</v>
      </c>
      <c r="B851" s="1" t="s">
        <v>3667</v>
      </c>
      <c r="C851" s="1" t="s">
        <v>45</v>
      </c>
      <c r="F851" s="1" t="s">
        <v>3668</v>
      </c>
      <c r="I851" s="1" t="s">
        <v>6855</v>
      </c>
      <c r="J851" s="1" t="s">
        <v>6856</v>
      </c>
      <c r="K851" s="1" t="s">
        <v>3671</v>
      </c>
      <c r="L851" s="1" t="s">
        <v>6857</v>
      </c>
      <c r="M851" s="1" t="s">
        <v>6858</v>
      </c>
      <c r="N851" s="1" t="s">
        <v>6859</v>
      </c>
      <c r="O851" s="1" t="s">
        <v>6860</v>
      </c>
      <c r="R851" s="1" t="s">
        <v>47</v>
      </c>
    </row>
    <row r="852" s="1" customFormat="1" spans="1:18">
      <c r="A852" s="1" t="s">
        <v>15</v>
      </c>
      <c r="B852" s="1" t="s">
        <v>6861</v>
      </c>
      <c r="C852" s="1" t="s">
        <v>17</v>
      </c>
      <c r="J852" s="1" t="s">
        <v>6862</v>
      </c>
      <c r="K852" s="1" t="s">
        <v>6863</v>
      </c>
      <c r="L852" s="1" t="s">
        <v>6864</v>
      </c>
      <c r="M852" s="1" t="s">
        <v>6865</v>
      </c>
      <c r="N852" s="1" t="s">
        <v>6866</v>
      </c>
      <c r="O852" s="1" t="s">
        <v>6867</v>
      </c>
    </row>
    <row r="853" s="1" customFormat="1" spans="1:18">
      <c r="A853" s="1" t="s">
        <v>15</v>
      </c>
      <c r="B853" s="1" t="s">
        <v>6861</v>
      </c>
      <c r="C853" s="1" t="s">
        <v>27</v>
      </c>
      <c r="J853" s="1" t="s">
        <v>6868</v>
      </c>
      <c r="K853" s="1" t="s">
        <v>6863</v>
      </c>
      <c r="L853" s="1" t="s">
        <v>6869</v>
      </c>
      <c r="M853" s="1" t="s">
        <v>6870</v>
      </c>
      <c r="N853" s="1" t="s">
        <v>6871</v>
      </c>
      <c r="O853" s="1" t="s">
        <v>6872</v>
      </c>
    </row>
    <row r="854" s="1" customFormat="1" spans="1:18">
      <c r="A854" s="1" t="s">
        <v>15</v>
      </c>
      <c r="B854" s="1" t="s">
        <v>3701</v>
      </c>
      <c r="C854" s="1" t="s">
        <v>17</v>
      </c>
      <c r="J854" s="1" t="s">
        <v>3702</v>
      </c>
      <c r="K854" s="1" t="s">
        <v>3703</v>
      </c>
      <c r="L854" s="1" t="s">
        <v>6873</v>
      </c>
      <c r="M854" s="1" t="s">
        <v>6874</v>
      </c>
      <c r="N854" s="1" t="s">
        <v>6875</v>
      </c>
      <c r="O854" s="1" t="s">
        <v>6876</v>
      </c>
    </row>
    <row r="855" s="1" customFormat="1" spans="1:18">
      <c r="A855" s="1" t="s">
        <v>15</v>
      </c>
      <c r="B855" s="1" t="s">
        <v>3701</v>
      </c>
      <c r="C855" s="1" t="s">
        <v>27</v>
      </c>
      <c r="J855" s="1" t="s">
        <v>6877</v>
      </c>
      <c r="K855" s="1" t="s">
        <v>3703</v>
      </c>
      <c r="L855" s="1" t="s">
        <v>6878</v>
      </c>
      <c r="M855" s="1" t="s">
        <v>6879</v>
      </c>
      <c r="N855" s="1" t="s">
        <v>6880</v>
      </c>
      <c r="O855" s="1" t="s">
        <v>6881</v>
      </c>
    </row>
    <row r="856" s="1" customFormat="1" spans="1:18">
      <c r="A856" s="1" t="s">
        <v>15</v>
      </c>
      <c r="B856" s="1" t="s">
        <v>6882</v>
      </c>
      <c r="C856" s="1" t="s">
        <v>27</v>
      </c>
      <c r="F856" s="1" t="s">
        <v>6883</v>
      </c>
      <c r="I856" s="1" t="s">
        <v>6884</v>
      </c>
      <c r="J856" s="1" t="s">
        <v>6885</v>
      </c>
      <c r="K856" s="1" t="s">
        <v>6886</v>
      </c>
      <c r="L856" s="1" t="s">
        <v>6887</v>
      </c>
      <c r="M856" s="1" t="s">
        <v>6888</v>
      </c>
      <c r="N856" s="1" t="s">
        <v>6889</v>
      </c>
      <c r="O856" s="1" t="s">
        <v>6890</v>
      </c>
      <c r="R856" s="1" t="s">
        <v>6891</v>
      </c>
    </row>
    <row r="857" s="1" customFormat="1" spans="1:18">
      <c r="A857" s="1" t="s">
        <v>15</v>
      </c>
      <c r="B857" s="1" t="s">
        <v>6892</v>
      </c>
      <c r="C857" s="1" t="s">
        <v>17</v>
      </c>
      <c r="F857" s="1" t="s">
        <v>6893</v>
      </c>
      <c r="I857" s="1" t="s">
        <v>6894</v>
      </c>
      <c r="J857" s="1" t="s">
        <v>6895</v>
      </c>
      <c r="K857" s="1" t="s">
        <v>6896</v>
      </c>
      <c r="L857" s="1" t="s">
        <v>6897</v>
      </c>
      <c r="M857" s="1" t="s">
        <v>6898</v>
      </c>
      <c r="N857" s="1" t="s">
        <v>6899</v>
      </c>
      <c r="O857" s="1" t="s">
        <v>6900</v>
      </c>
      <c r="R857" s="1" t="s">
        <v>6901</v>
      </c>
    </row>
    <row r="858" s="1" customFormat="1" spans="1:18">
      <c r="A858" s="1" t="s">
        <v>15</v>
      </c>
      <c r="B858" s="1" t="s">
        <v>6892</v>
      </c>
      <c r="C858" s="1" t="s">
        <v>27</v>
      </c>
      <c r="F858" s="1" t="s">
        <v>6893</v>
      </c>
      <c r="I858" s="1" t="s">
        <v>6902</v>
      </c>
      <c r="J858" s="1" t="s">
        <v>6903</v>
      </c>
      <c r="K858" s="1" t="s">
        <v>6896</v>
      </c>
      <c r="L858" s="1" t="s">
        <v>6904</v>
      </c>
      <c r="M858" s="1" t="s">
        <v>6905</v>
      </c>
      <c r="N858" s="1" t="s">
        <v>6906</v>
      </c>
      <c r="O858" s="1" t="s">
        <v>6907</v>
      </c>
      <c r="R858" s="1" t="s">
        <v>6901</v>
      </c>
    </row>
    <row r="859" s="1" customFormat="1" spans="1:18">
      <c r="A859" s="1" t="s">
        <v>15</v>
      </c>
      <c r="B859" s="1" t="s">
        <v>3717</v>
      </c>
      <c r="C859" s="1" t="s">
        <v>27</v>
      </c>
      <c r="D859" s="1" t="s">
        <v>3718</v>
      </c>
      <c r="F859" s="1" t="s">
        <v>3719</v>
      </c>
      <c r="I859" s="1" t="s">
        <v>6908</v>
      </c>
      <c r="J859" s="1" t="s">
        <v>3721</v>
      </c>
      <c r="K859" s="1" t="s">
        <v>3722</v>
      </c>
      <c r="L859" s="1" t="s">
        <v>6909</v>
      </c>
      <c r="M859" s="1" t="s">
        <v>6910</v>
      </c>
      <c r="N859" s="1" t="s">
        <v>6911</v>
      </c>
      <c r="O859" s="1" t="s">
        <v>6912</v>
      </c>
    </row>
    <row r="860" s="1" customFormat="1" spans="1:18">
      <c r="A860" s="1" t="s">
        <v>15</v>
      </c>
      <c r="B860" s="1" t="s">
        <v>3727</v>
      </c>
      <c r="C860" s="1" t="s">
        <v>17</v>
      </c>
      <c r="F860" s="1" t="s">
        <v>3728</v>
      </c>
      <c r="G860" s="1" t="s">
        <v>3729</v>
      </c>
      <c r="I860" s="1" t="s">
        <v>6913</v>
      </c>
      <c r="J860" s="1" t="s">
        <v>3731</v>
      </c>
      <c r="K860" s="1" t="s">
        <v>3732</v>
      </c>
      <c r="L860" s="1" t="s">
        <v>6914</v>
      </c>
      <c r="M860" s="1" t="s">
        <v>6915</v>
      </c>
      <c r="N860" s="1" t="s">
        <v>6916</v>
      </c>
      <c r="O860" s="1" t="s">
        <v>6917</v>
      </c>
    </row>
    <row r="861" s="1" customFormat="1" spans="1:18">
      <c r="A861" s="1" t="s">
        <v>15</v>
      </c>
      <c r="B861" s="1" t="s">
        <v>3747</v>
      </c>
      <c r="C861" s="1" t="s">
        <v>17</v>
      </c>
      <c r="D861" s="1" t="s">
        <v>3748</v>
      </c>
      <c r="F861" s="1" t="s">
        <v>3749</v>
      </c>
      <c r="G861" s="1" t="s">
        <v>324</v>
      </c>
      <c r="I861" s="1" t="s">
        <v>6918</v>
      </c>
      <c r="J861" s="1" t="s">
        <v>6919</v>
      </c>
      <c r="K861" s="1" t="s">
        <v>3752</v>
      </c>
      <c r="L861" s="1" t="s">
        <v>6920</v>
      </c>
      <c r="M861" s="1" t="s">
        <v>6921</v>
      </c>
      <c r="N861" s="1" t="s">
        <v>6922</v>
      </c>
      <c r="O861" s="1" t="s">
        <v>6923</v>
      </c>
    </row>
    <row r="862" s="1" customFormat="1" spans="1:18">
      <c r="A862" s="1" t="s">
        <v>15</v>
      </c>
      <c r="B862" s="1" t="s">
        <v>3767</v>
      </c>
      <c r="C862" s="1" t="s">
        <v>17</v>
      </c>
      <c r="D862" s="1" t="s">
        <v>3758</v>
      </c>
      <c r="F862" s="1" t="s">
        <v>3768</v>
      </c>
      <c r="I862" s="1" t="s">
        <v>6924</v>
      </c>
      <c r="J862" s="1" t="s">
        <v>6925</v>
      </c>
      <c r="K862" s="1" t="s">
        <v>6926</v>
      </c>
      <c r="L862" s="1" t="s">
        <v>6927</v>
      </c>
      <c r="M862" s="1" t="s">
        <v>6928</v>
      </c>
      <c r="N862" s="1" t="s">
        <v>6929</v>
      </c>
      <c r="O862" s="1" t="s">
        <v>6930</v>
      </c>
    </row>
    <row r="863" s="1" customFormat="1" spans="1:18">
      <c r="A863" s="1" t="s">
        <v>15</v>
      </c>
      <c r="B863" s="1" t="s">
        <v>3767</v>
      </c>
      <c r="C863" s="1" t="s">
        <v>27</v>
      </c>
      <c r="D863" s="1" t="s">
        <v>3758</v>
      </c>
      <c r="F863" s="1" t="s">
        <v>3768</v>
      </c>
      <c r="I863" s="1" t="s">
        <v>6931</v>
      </c>
      <c r="J863" s="1" t="s">
        <v>3770</v>
      </c>
      <c r="K863" s="1" t="s">
        <v>3771</v>
      </c>
      <c r="L863" s="1" t="s">
        <v>6932</v>
      </c>
      <c r="M863" s="1" t="s">
        <v>6933</v>
      </c>
      <c r="N863" s="1" t="s">
        <v>6934</v>
      </c>
      <c r="O863" s="1" t="s">
        <v>6935</v>
      </c>
    </row>
    <row r="864" s="1" customFormat="1" spans="1:18">
      <c r="A864" s="1" t="s">
        <v>15</v>
      </c>
      <c r="B864" s="1" t="s">
        <v>3776</v>
      </c>
      <c r="C864" s="1" t="s">
        <v>17</v>
      </c>
      <c r="D864" s="1" t="s">
        <v>3758</v>
      </c>
      <c r="F864" s="1" t="s">
        <v>3777</v>
      </c>
      <c r="G864" s="1" t="s">
        <v>779</v>
      </c>
      <c r="I864" s="1" t="s">
        <v>6936</v>
      </c>
      <c r="J864" s="1" t="s">
        <v>6937</v>
      </c>
      <c r="K864" s="1" t="s">
        <v>3780</v>
      </c>
      <c r="L864" s="1" t="s">
        <v>6938</v>
      </c>
      <c r="M864" s="1" t="s">
        <v>6939</v>
      </c>
      <c r="N864" s="1" t="s">
        <v>6940</v>
      </c>
      <c r="O864" s="1" t="s">
        <v>6941</v>
      </c>
    </row>
    <row r="865" s="1" customFormat="1" spans="1:15">
      <c r="A865" s="1" t="s">
        <v>15</v>
      </c>
      <c r="B865" s="1" t="s">
        <v>3776</v>
      </c>
      <c r="C865" s="1" t="s">
        <v>27</v>
      </c>
      <c r="D865" s="1" t="s">
        <v>3758</v>
      </c>
      <c r="F865" s="1" t="s">
        <v>3777</v>
      </c>
      <c r="G865" s="1" t="s">
        <v>779</v>
      </c>
      <c r="I865" s="1" t="s">
        <v>6942</v>
      </c>
      <c r="J865" s="1" t="s">
        <v>3786</v>
      </c>
      <c r="K865" s="1" t="s">
        <v>3787</v>
      </c>
      <c r="L865" s="1" t="s">
        <v>6943</v>
      </c>
      <c r="M865" s="1" t="s">
        <v>6944</v>
      </c>
      <c r="N865" s="1" t="s">
        <v>6945</v>
      </c>
      <c r="O865" s="1" t="s">
        <v>6946</v>
      </c>
    </row>
    <row r="866" s="1" customFormat="1" spans="1:15">
      <c r="A866" s="1" t="s">
        <v>15</v>
      </c>
      <c r="B866" s="1" t="s">
        <v>3792</v>
      </c>
      <c r="C866" s="1" t="s">
        <v>17</v>
      </c>
      <c r="D866" s="1" t="s">
        <v>3758</v>
      </c>
      <c r="F866" s="1" t="s">
        <v>3793</v>
      </c>
      <c r="I866" s="1" t="s">
        <v>6947</v>
      </c>
      <c r="J866" s="1" t="s">
        <v>3795</v>
      </c>
      <c r="K866" s="1" t="s">
        <v>3796</v>
      </c>
      <c r="L866" s="1" t="s">
        <v>6948</v>
      </c>
      <c r="M866" s="1" t="s">
        <v>6949</v>
      </c>
      <c r="N866" s="1" t="s">
        <v>6950</v>
      </c>
      <c r="O866" s="1" t="s">
        <v>6951</v>
      </c>
    </row>
    <row r="867" s="1" customFormat="1" spans="1:15">
      <c r="A867" s="1" t="s">
        <v>15</v>
      </c>
      <c r="B867" s="1" t="s">
        <v>3801</v>
      </c>
      <c r="C867" s="1" t="s">
        <v>17</v>
      </c>
      <c r="D867" s="1" t="s">
        <v>3758</v>
      </c>
      <c r="F867" s="1" t="s">
        <v>3802</v>
      </c>
      <c r="I867" s="1" t="s">
        <v>6952</v>
      </c>
      <c r="J867" s="1" t="s">
        <v>3804</v>
      </c>
      <c r="K867" s="1" t="s">
        <v>6953</v>
      </c>
      <c r="L867" s="1" t="s">
        <v>6954</v>
      </c>
      <c r="M867" s="1" t="s">
        <v>6955</v>
      </c>
      <c r="N867" s="1" t="s">
        <v>6956</v>
      </c>
      <c r="O867" s="1" t="s">
        <v>6957</v>
      </c>
    </row>
    <row r="868" s="1" customFormat="1" spans="1:15">
      <c r="A868" s="1" t="s">
        <v>15</v>
      </c>
      <c r="B868" s="1" t="s">
        <v>6958</v>
      </c>
      <c r="C868" s="1" t="s">
        <v>27</v>
      </c>
      <c r="D868" s="1" t="s">
        <v>3819</v>
      </c>
      <c r="J868" s="1" t="s">
        <v>6959</v>
      </c>
      <c r="K868" s="1" t="s">
        <v>6960</v>
      </c>
      <c r="L868" s="1" t="s">
        <v>6961</v>
      </c>
      <c r="M868" s="1" t="s">
        <v>6962</v>
      </c>
      <c r="N868" s="1" t="s">
        <v>6963</v>
      </c>
      <c r="O868" s="1" t="s">
        <v>6964</v>
      </c>
    </row>
    <row r="869" s="1" customFormat="1" spans="1:15">
      <c r="A869" s="1" t="s">
        <v>15</v>
      </c>
      <c r="B869" s="1" t="s">
        <v>3818</v>
      </c>
      <c r="C869" s="1" t="s">
        <v>27</v>
      </c>
      <c r="D869" s="1" t="s">
        <v>3819</v>
      </c>
      <c r="F869" s="1" t="s">
        <v>189</v>
      </c>
      <c r="G869" s="1" t="s">
        <v>190</v>
      </c>
      <c r="I869" s="1" t="s">
        <v>6965</v>
      </c>
      <c r="J869" s="1" t="s">
        <v>3821</v>
      </c>
      <c r="K869" s="1" t="s">
        <v>3822</v>
      </c>
      <c r="L869" s="1" t="s">
        <v>6966</v>
      </c>
      <c r="M869" s="1" t="s">
        <v>6967</v>
      </c>
      <c r="N869" s="1" t="s">
        <v>6968</v>
      </c>
      <c r="O869" s="1" t="s">
        <v>6969</v>
      </c>
    </row>
    <row r="870" s="1" customFormat="1" spans="1:15">
      <c r="A870" s="1" t="s">
        <v>15</v>
      </c>
      <c r="B870" s="1" t="s">
        <v>6970</v>
      </c>
      <c r="C870" s="1" t="s">
        <v>17</v>
      </c>
      <c r="D870" s="1" t="s">
        <v>3819</v>
      </c>
      <c r="F870" s="1" t="s">
        <v>2411</v>
      </c>
      <c r="G870" s="1" t="s">
        <v>866</v>
      </c>
      <c r="I870" s="1" t="s">
        <v>6971</v>
      </c>
      <c r="J870" s="1" t="s">
        <v>6972</v>
      </c>
      <c r="K870" s="1" t="s">
        <v>6973</v>
      </c>
      <c r="L870" s="1" t="s">
        <v>6974</v>
      </c>
      <c r="M870" s="1" t="s">
        <v>6975</v>
      </c>
      <c r="N870" s="1" t="s">
        <v>6976</v>
      </c>
      <c r="O870" s="1" t="s">
        <v>6977</v>
      </c>
    </row>
    <row r="871" s="1" customFormat="1" spans="1:15">
      <c r="A871" s="1" t="s">
        <v>15</v>
      </c>
      <c r="B871" s="1" t="s">
        <v>6978</v>
      </c>
      <c r="C871" s="1" t="s">
        <v>17</v>
      </c>
      <c r="D871" s="1" t="s">
        <v>3819</v>
      </c>
      <c r="F871" s="1" t="s">
        <v>6979</v>
      </c>
      <c r="G871" s="1" t="s">
        <v>324</v>
      </c>
      <c r="I871" s="1" t="s">
        <v>6980</v>
      </c>
      <c r="J871" s="1" t="s">
        <v>6981</v>
      </c>
      <c r="K871" s="1" t="s">
        <v>6982</v>
      </c>
      <c r="L871" s="1" t="s">
        <v>6983</v>
      </c>
      <c r="M871" s="1" t="s">
        <v>6984</v>
      </c>
      <c r="N871" s="1" t="s">
        <v>6985</v>
      </c>
      <c r="O871" s="1" t="s">
        <v>6986</v>
      </c>
    </row>
    <row r="872" s="1" customFormat="1" spans="1:15">
      <c r="A872" s="1" t="s">
        <v>15</v>
      </c>
      <c r="B872" s="1" t="s">
        <v>3877</v>
      </c>
      <c r="C872" s="1" t="s">
        <v>45</v>
      </c>
      <c r="D872" s="1" t="s">
        <v>3819</v>
      </c>
      <c r="F872" s="1" t="s">
        <v>5778</v>
      </c>
      <c r="G872" s="1" t="s">
        <v>35</v>
      </c>
      <c r="I872" s="1" t="s">
        <v>6987</v>
      </c>
      <c r="J872" s="1" t="s">
        <v>6988</v>
      </c>
      <c r="K872" s="1" t="s">
        <v>3881</v>
      </c>
      <c r="L872" s="1" t="s">
        <v>6989</v>
      </c>
      <c r="M872" s="1" t="s">
        <v>6990</v>
      </c>
      <c r="N872" s="1" t="s">
        <v>6991</v>
      </c>
      <c r="O872" s="1" t="s">
        <v>6992</v>
      </c>
    </row>
    <row r="873" s="1" customFormat="1" spans="1:15">
      <c r="A873" s="1" t="s">
        <v>15</v>
      </c>
      <c r="B873" s="1" t="s">
        <v>6993</v>
      </c>
      <c r="C873" s="1" t="s">
        <v>27</v>
      </c>
      <c r="D873" s="1" t="s">
        <v>6994</v>
      </c>
      <c r="F873" s="1" t="s">
        <v>2157</v>
      </c>
      <c r="G873" s="1" t="s">
        <v>494</v>
      </c>
      <c r="I873" s="1" t="s">
        <v>6995</v>
      </c>
      <c r="J873" s="1" t="s">
        <v>6996</v>
      </c>
      <c r="K873" s="1" t="s">
        <v>6997</v>
      </c>
      <c r="L873" s="1" t="s">
        <v>6998</v>
      </c>
      <c r="M873" s="1" t="s">
        <v>6999</v>
      </c>
      <c r="N873" s="1" t="s">
        <v>7000</v>
      </c>
      <c r="O873" s="1" t="s">
        <v>7001</v>
      </c>
    </row>
    <row r="874" s="1" customFormat="1" spans="1:15">
      <c r="A874" s="1" t="s">
        <v>15</v>
      </c>
      <c r="B874" s="1" t="s">
        <v>7002</v>
      </c>
      <c r="C874" s="1" t="s">
        <v>17</v>
      </c>
      <c r="D874" s="1" t="s">
        <v>3819</v>
      </c>
      <c r="F874" s="1" t="s">
        <v>4862</v>
      </c>
      <c r="I874" s="1" t="s">
        <v>7003</v>
      </c>
      <c r="J874" s="1" t="s">
        <v>7004</v>
      </c>
      <c r="K874" s="1" t="s">
        <v>7005</v>
      </c>
      <c r="L874" s="1" t="s">
        <v>7006</v>
      </c>
      <c r="M874" s="1" t="s">
        <v>7007</v>
      </c>
      <c r="N874" s="1" t="s">
        <v>7008</v>
      </c>
      <c r="O874" s="1" t="s">
        <v>7009</v>
      </c>
    </row>
    <row r="875" s="1" customFormat="1" spans="1:15">
      <c r="A875" s="1" t="s">
        <v>15</v>
      </c>
      <c r="B875" s="1" t="s">
        <v>3903</v>
      </c>
      <c r="C875" s="1" t="s">
        <v>45</v>
      </c>
      <c r="D875" s="1" t="s">
        <v>3819</v>
      </c>
      <c r="F875" s="1" t="s">
        <v>586</v>
      </c>
      <c r="G875" s="1" t="s">
        <v>1996</v>
      </c>
      <c r="I875" s="1" t="s">
        <v>7010</v>
      </c>
      <c r="J875" s="1" t="s">
        <v>3906</v>
      </c>
      <c r="K875" s="1" t="s">
        <v>3907</v>
      </c>
      <c r="L875" s="1" t="s">
        <v>7011</v>
      </c>
      <c r="M875" s="1" t="s">
        <v>7012</v>
      </c>
      <c r="N875" s="1" t="s">
        <v>7013</v>
      </c>
      <c r="O875" s="1" t="s">
        <v>7014</v>
      </c>
    </row>
    <row r="876" s="1" customFormat="1" spans="1:15">
      <c r="A876" s="1" t="s">
        <v>15</v>
      </c>
      <c r="B876" s="1" t="s">
        <v>7015</v>
      </c>
      <c r="C876" s="1" t="s">
        <v>27</v>
      </c>
      <c r="D876" s="1" t="s">
        <v>3819</v>
      </c>
      <c r="F876" s="1" t="s">
        <v>3919</v>
      </c>
      <c r="G876" s="1" t="s">
        <v>201</v>
      </c>
      <c r="I876" s="1" t="s">
        <v>7016</v>
      </c>
      <c r="J876" s="1" t="s">
        <v>3921</v>
      </c>
      <c r="K876" s="1" t="s">
        <v>7017</v>
      </c>
      <c r="L876" s="1" t="s">
        <v>7018</v>
      </c>
      <c r="M876" s="1" t="s">
        <v>7019</v>
      </c>
      <c r="N876" s="1" t="s">
        <v>7020</v>
      </c>
      <c r="O876" s="1" t="s">
        <v>7021</v>
      </c>
    </row>
    <row r="877" s="1" customFormat="1" spans="1:15">
      <c r="A877" s="1" t="s">
        <v>15</v>
      </c>
      <c r="B877" s="1" t="s">
        <v>3927</v>
      </c>
      <c r="C877" s="1" t="s">
        <v>17</v>
      </c>
      <c r="D877" s="1" t="s">
        <v>3819</v>
      </c>
      <c r="F877" s="1" t="s">
        <v>3928</v>
      </c>
      <c r="I877" s="1" t="s">
        <v>7022</v>
      </c>
      <c r="J877" s="1" t="s">
        <v>3930</v>
      </c>
      <c r="K877" s="1" t="s">
        <v>3931</v>
      </c>
      <c r="L877" s="1" t="s">
        <v>7023</v>
      </c>
      <c r="M877" s="1" t="s">
        <v>7024</v>
      </c>
      <c r="N877" s="1" t="s">
        <v>7025</v>
      </c>
      <c r="O877" s="1" t="s">
        <v>7026</v>
      </c>
    </row>
    <row r="878" s="1" customFormat="1" spans="1:15">
      <c r="A878" s="1" t="s">
        <v>15</v>
      </c>
      <c r="B878" s="1" t="s">
        <v>3927</v>
      </c>
      <c r="C878" s="1" t="s">
        <v>27</v>
      </c>
      <c r="D878" s="1" t="s">
        <v>3819</v>
      </c>
      <c r="F878" s="1" t="s">
        <v>3928</v>
      </c>
      <c r="I878" s="1" t="s">
        <v>7027</v>
      </c>
      <c r="J878" s="1" t="s">
        <v>3930</v>
      </c>
      <c r="K878" s="1" t="s">
        <v>3931</v>
      </c>
      <c r="L878" s="1" t="s">
        <v>7028</v>
      </c>
      <c r="M878" s="1" t="s">
        <v>7029</v>
      </c>
      <c r="N878" s="1" t="s">
        <v>7030</v>
      </c>
      <c r="O878" s="1" t="s">
        <v>7031</v>
      </c>
    </row>
    <row r="879" s="1" customFormat="1" spans="1:15">
      <c r="A879" s="1" t="s">
        <v>15</v>
      </c>
      <c r="B879" s="1" t="s">
        <v>7032</v>
      </c>
      <c r="C879" s="1" t="s">
        <v>17</v>
      </c>
      <c r="D879" s="1" t="s">
        <v>3819</v>
      </c>
      <c r="F879" s="1" t="s">
        <v>5971</v>
      </c>
      <c r="I879" s="1" t="s">
        <v>7033</v>
      </c>
      <c r="J879" s="1" t="s">
        <v>7034</v>
      </c>
      <c r="K879" s="1" t="s">
        <v>7035</v>
      </c>
      <c r="L879" s="1" t="s">
        <v>7036</v>
      </c>
      <c r="M879" s="1" t="s">
        <v>7037</v>
      </c>
      <c r="N879" s="1" t="s">
        <v>7038</v>
      </c>
      <c r="O879" s="1" t="s">
        <v>7039</v>
      </c>
    </row>
    <row r="880" s="1" customFormat="1" spans="1:15">
      <c r="A880" s="1" t="s">
        <v>15</v>
      </c>
      <c r="B880" s="1" t="s">
        <v>7032</v>
      </c>
      <c r="C880" s="1" t="s">
        <v>27</v>
      </c>
      <c r="D880" s="1" t="s">
        <v>3819</v>
      </c>
      <c r="F880" s="1" t="s">
        <v>5971</v>
      </c>
      <c r="I880" s="1" t="s">
        <v>7040</v>
      </c>
      <c r="J880" s="1" t="s">
        <v>7041</v>
      </c>
      <c r="K880" s="1" t="s">
        <v>7042</v>
      </c>
      <c r="L880" s="1" t="s">
        <v>7043</v>
      </c>
      <c r="M880" s="1" t="s">
        <v>7044</v>
      </c>
      <c r="N880" s="1" t="s">
        <v>7045</v>
      </c>
      <c r="O880" s="1" t="s">
        <v>7046</v>
      </c>
    </row>
    <row r="881" s="1" customFormat="1" spans="1:18">
      <c r="A881" s="1" t="s">
        <v>15</v>
      </c>
      <c r="B881" s="1" t="s">
        <v>3950</v>
      </c>
      <c r="C881" s="1" t="s">
        <v>17</v>
      </c>
      <c r="D881" s="1" t="s">
        <v>3819</v>
      </c>
      <c r="F881" s="1" t="s">
        <v>946</v>
      </c>
      <c r="I881" s="1" t="s">
        <v>7047</v>
      </c>
      <c r="J881" s="1" t="s">
        <v>3952</v>
      </c>
      <c r="K881" s="1" t="s">
        <v>3953</v>
      </c>
      <c r="L881" s="1" t="s">
        <v>7048</v>
      </c>
      <c r="M881" s="1" t="s">
        <v>7049</v>
      </c>
      <c r="N881" s="1" t="s">
        <v>7050</v>
      </c>
      <c r="O881" s="1" t="s">
        <v>7051</v>
      </c>
    </row>
    <row r="882" s="1" customFormat="1" spans="1:18">
      <c r="A882" s="1" t="s">
        <v>15</v>
      </c>
      <c r="B882" s="1" t="s">
        <v>3967</v>
      </c>
      <c r="C882" s="1" t="s">
        <v>27</v>
      </c>
      <c r="D882" s="1" t="s">
        <v>3819</v>
      </c>
      <c r="F882" s="1" t="s">
        <v>2139</v>
      </c>
      <c r="G882" s="1" t="s">
        <v>7052</v>
      </c>
      <c r="I882" s="1" t="s">
        <v>7053</v>
      </c>
      <c r="J882" s="1" t="s">
        <v>7054</v>
      </c>
      <c r="K882" s="1" t="s">
        <v>3970</v>
      </c>
      <c r="L882" s="1" t="s">
        <v>7055</v>
      </c>
      <c r="M882" s="1" t="s">
        <v>7056</v>
      </c>
      <c r="N882" s="1" t="s">
        <v>7057</v>
      </c>
      <c r="O882" s="1" t="s">
        <v>7058</v>
      </c>
    </row>
    <row r="883" s="1" customFormat="1" spans="1:18">
      <c r="A883" s="1" t="s">
        <v>15</v>
      </c>
      <c r="B883" s="1" t="s">
        <v>3975</v>
      </c>
      <c r="C883" s="1" t="s">
        <v>17</v>
      </c>
      <c r="F883" s="1" t="s">
        <v>5488</v>
      </c>
      <c r="I883" s="1" t="s">
        <v>7059</v>
      </c>
      <c r="J883" s="1" t="s">
        <v>7060</v>
      </c>
      <c r="K883" s="1" t="s">
        <v>7061</v>
      </c>
      <c r="L883" s="1" t="s">
        <v>7062</v>
      </c>
      <c r="M883" s="1" t="s">
        <v>7063</v>
      </c>
      <c r="N883" s="1" t="s">
        <v>7064</v>
      </c>
      <c r="O883" s="1" t="s">
        <v>7065</v>
      </c>
      <c r="P883" s="1" t="s">
        <v>3819</v>
      </c>
    </row>
    <row r="884" s="1" customFormat="1" spans="1:18">
      <c r="A884" s="1" t="s">
        <v>15</v>
      </c>
      <c r="B884" s="1" t="s">
        <v>3975</v>
      </c>
      <c r="C884" s="1" t="s">
        <v>27</v>
      </c>
      <c r="F884" s="1" t="s">
        <v>5488</v>
      </c>
      <c r="I884" s="1" t="s">
        <v>7066</v>
      </c>
      <c r="J884" s="1" t="s">
        <v>7067</v>
      </c>
      <c r="K884" s="1" t="s">
        <v>3979</v>
      </c>
      <c r="L884" s="1" t="s">
        <v>7068</v>
      </c>
      <c r="M884" s="1" t="s">
        <v>7069</v>
      </c>
      <c r="N884" s="1" t="s">
        <v>7070</v>
      </c>
      <c r="O884" s="1" t="s">
        <v>7071</v>
      </c>
      <c r="P884" s="1" t="s">
        <v>3819</v>
      </c>
    </row>
    <row r="885" s="1" customFormat="1" spans="1:18">
      <c r="A885" s="1" t="s">
        <v>15</v>
      </c>
      <c r="B885" s="1" t="s">
        <v>3984</v>
      </c>
      <c r="C885" s="1" t="s">
        <v>17</v>
      </c>
      <c r="F885" s="1" t="s">
        <v>2157</v>
      </c>
      <c r="I885" s="1" t="s">
        <v>7072</v>
      </c>
      <c r="J885" s="1" t="s">
        <v>7073</v>
      </c>
      <c r="K885" s="1" t="s">
        <v>3987</v>
      </c>
      <c r="L885" s="1" t="s">
        <v>7074</v>
      </c>
      <c r="M885" s="1" t="s">
        <v>7075</v>
      </c>
      <c r="N885" s="1" t="s">
        <v>7076</v>
      </c>
      <c r="O885" s="1" t="s">
        <v>7077</v>
      </c>
      <c r="P885" s="1" t="s">
        <v>3819</v>
      </c>
    </row>
    <row r="886" s="1" customFormat="1" spans="1:18">
      <c r="A886" s="1" t="s">
        <v>15</v>
      </c>
      <c r="B886" s="1" t="s">
        <v>7078</v>
      </c>
      <c r="C886" s="1" t="s">
        <v>17</v>
      </c>
      <c r="F886" s="1" t="s">
        <v>7079</v>
      </c>
      <c r="I886" s="1" t="s">
        <v>7080</v>
      </c>
      <c r="J886" s="1" t="s">
        <v>7081</v>
      </c>
      <c r="K886" s="1" t="s">
        <v>7082</v>
      </c>
      <c r="L886" s="1" t="s">
        <v>7083</v>
      </c>
      <c r="M886" s="1" t="s">
        <v>7084</v>
      </c>
      <c r="N886" s="1" t="s">
        <v>7085</v>
      </c>
      <c r="O886" s="1" t="s">
        <v>7086</v>
      </c>
      <c r="P886" s="1" t="s">
        <v>3819</v>
      </c>
      <c r="R886" s="1" t="s">
        <v>324</v>
      </c>
    </row>
    <row r="887" s="1" customFormat="1" spans="1:18">
      <c r="A887" s="1" t="s">
        <v>15</v>
      </c>
      <c r="B887" s="1" t="s">
        <v>4009</v>
      </c>
      <c r="C887" s="1" t="s">
        <v>45</v>
      </c>
      <c r="F887" s="1" t="s">
        <v>2947</v>
      </c>
      <c r="I887" s="1" t="s">
        <v>7087</v>
      </c>
      <c r="J887" s="1" t="s">
        <v>7088</v>
      </c>
      <c r="K887" s="1" t="s">
        <v>4013</v>
      </c>
      <c r="L887" s="1" t="s">
        <v>7089</v>
      </c>
      <c r="M887" s="1" t="s">
        <v>7090</v>
      </c>
      <c r="N887" s="1" t="s">
        <v>7091</v>
      </c>
      <c r="O887" s="1" t="s">
        <v>7092</v>
      </c>
      <c r="P887" s="1" t="s">
        <v>4010</v>
      </c>
      <c r="R887" s="1" t="s">
        <v>692</v>
      </c>
    </row>
    <row r="888" s="1" customFormat="1" spans="1:18">
      <c r="A888" s="1" t="s">
        <v>15</v>
      </c>
      <c r="B888" s="1" t="s">
        <v>4009</v>
      </c>
      <c r="C888" s="1" t="s">
        <v>27</v>
      </c>
      <c r="F888" s="1" t="s">
        <v>2947</v>
      </c>
      <c r="I888" s="1" t="s">
        <v>7093</v>
      </c>
      <c r="J888" s="1" t="s">
        <v>4019</v>
      </c>
      <c r="K888" s="1" t="s">
        <v>4013</v>
      </c>
      <c r="L888" s="1" t="s">
        <v>7094</v>
      </c>
      <c r="M888" s="1" t="s">
        <v>7095</v>
      </c>
      <c r="N888" s="1" t="s">
        <v>7096</v>
      </c>
      <c r="O888" s="1" t="s">
        <v>7097</v>
      </c>
      <c r="P888" s="1" t="s">
        <v>4010</v>
      </c>
      <c r="R888" s="1" t="s">
        <v>692</v>
      </c>
    </row>
    <row r="889" s="1" customFormat="1" spans="1:18">
      <c r="A889" s="1" t="s">
        <v>15</v>
      </c>
      <c r="B889" s="1" t="s">
        <v>4033</v>
      </c>
      <c r="C889" s="1" t="s">
        <v>17</v>
      </c>
      <c r="F889" s="1" t="s">
        <v>1081</v>
      </c>
      <c r="I889" s="1" t="s">
        <v>7098</v>
      </c>
      <c r="J889" s="1" t="s">
        <v>4035</v>
      </c>
      <c r="K889" s="1" t="s">
        <v>4036</v>
      </c>
      <c r="L889" s="1" t="s">
        <v>7099</v>
      </c>
      <c r="M889" s="1" t="s">
        <v>7100</v>
      </c>
      <c r="N889" s="1" t="s">
        <v>7101</v>
      </c>
      <c r="O889" s="1" t="s">
        <v>7102</v>
      </c>
      <c r="P889" s="1" t="s">
        <v>3819</v>
      </c>
    </row>
    <row r="890" s="1" customFormat="1" spans="1:18">
      <c r="A890" s="1" t="s">
        <v>15</v>
      </c>
      <c r="B890" s="1" t="s">
        <v>7103</v>
      </c>
      <c r="C890" s="1" t="s">
        <v>17</v>
      </c>
      <c r="D890" s="1" t="s">
        <v>4051</v>
      </c>
      <c r="F890" s="1" t="s">
        <v>7104</v>
      </c>
      <c r="I890" s="1" t="s">
        <v>7105</v>
      </c>
      <c r="J890" s="1" t="s">
        <v>7106</v>
      </c>
      <c r="K890" s="1" t="s">
        <v>7107</v>
      </c>
      <c r="L890" s="1" t="s">
        <v>7108</v>
      </c>
      <c r="M890" s="1" t="s">
        <v>7109</v>
      </c>
      <c r="N890" s="1" t="s">
        <v>7110</v>
      </c>
      <c r="O890" s="1" t="s">
        <v>7111</v>
      </c>
    </row>
    <row r="891" s="1" customFormat="1" spans="1:18">
      <c r="A891" s="1" t="s">
        <v>15</v>
      </c>
      <c r="B891" s="1" t="s">
        <v>4059</v>
      </c>
      <c r="C891" s="1" t="s">
        <v>45</v>
      </c>
      <c r="D891" s="1" t="s">
        <v>3819</v>
      </c>
      <c r="F891" s="1" t="s">
        <v>3398</v>
      </c>
      <c r="I891" s="1" t="s">
        <v>7112</v>
      </c>
      <c r="J891" s="1" t="s">
        <v>4061</v>
      </c>
      <c r="K891" s="1" t="s">
        <v>4062</v>
      </c>
      <c r="L891" s="1" t="s">
        <v>7113</v>
      </c>
      <c r="M891" s="1" t="s">
        <v>7114</v>
      </c>
      <c r="N891" s="1" t="s">
        <v>7115</v>
      </c>
      <c r="O891" s="1" t="s">
        <v>7116</v>
      </c>
    </row>
    <row r="892" s="1" customFormat="1" spans="1:18">
      <c r="A892" s="1" t="s">
        <v>15</v>
      </c>
      <c r="B892" s="1" t="s">
        <v>4067</v>
      </c>
      <c r="C892" s="1" t="s">
        <v>17</v>
      </c>
      <c r="D892" s="1" t="s">
        <v>4051</v>
      </c>
      <c r="F892" s="1" t="s">
        <v>4068</v>
      </c>
      <c r="I892" s="1" t="s">
        <v>7117</v>
      </c>
      <c r="J892" s="1" t="s">
        <v>4070</v>
      </c>
      <c r="K892" s="1" t="s">
        <v>4071</v>
      </c>
      <c r="L892" s="1" t="s">
        <v>4072</v>
      </c>
      <c r="M892" s="1" t="s">
        <v>4073</v>
      </c>
      <c r="N892" s="1" t="s">
        <v>7118</v>
      </c>
      <c r="O892" s="1" t="s">
        <v>7119</v>
      </c>
    </row>
    <row r="893" s="1" customFormat="1" spans="1:18">
      <c r="A893" s="1" t="s">
        <v>15</v>
      </c>
      <c r="B893" s="1" t="s">
        <v>4084</v>
      </c>
      <c r="C893" s="1" t="s">
        <v>27</v>
      </c>
      <c r="D893" s="1" t="s">
        <v>4051</v>
      </c>
      <c r="F893" s="1" t="s">
        <v>3108</v>
      </c>
      <c r="I893" s="1" t="s">
        <v>7120</v>
      </c>
      <c r="J893" s="1" t="s">
        <v>7121</v>
      </c>
      <c r="K893" s="1" t="s">
        <v>4087</v>
      </c>
      <c r="L893" s="1" t="s">
        <v>7122</v>
      </c>
      <c r="M893" s="1" t="s">
        <v>7123</v>
      </c>
      <c r="N893" s="1" t="s">
        <v>7124</v>
      </c>
      <c r="O893" s="1" t="s">
        <v>7125</v>
      </c>
    </row>
    <row r="894" s="1" customFormat="1" spans="1:18">
      <c r="A894" s="1" t="s">
        <v>15</v>
      </c>
      <c r="B894" s="1" t="s">
        <v>4106</v>
      </c>
      <c r="C894" s="1" t="s">
        <v>45</v>
      </c>
      <c r="D894" s="1" t="s">
        <v>3819</v>
      </c>
      <c r="F894" s="1" t="s">
        <v>7126</v>
      </c>
      <c r="G894" s="1" t="s">
        <v>1125</v>
      </c>
      <c r="I894" s="1" t="s">
        <v>7127</v>
      </c>
      <c r="J894" s="1" t="s">
        <v>7128</v>
      </c>
      <c r="K894" s="1" t="s">
        <v>4111</v>
      </c>
      <c r="L894" s="1" t="s">
        <v>7129</v>
      </c>
      <c r="M894" s="1" t="s">
        <v>7130</v>
      </c>
      <c r="N894" s="1" t="s">
        <v>7131</v>
      </c>
      <c r="O894" s="1" t="s">
        <v>7132</v>
      </c>
    </row>
    <row r="895" s="1" customFormat="1" spans="1:18">
      <c r="A895" s="1" t="s">
        <v>15</v>
      </c>
      <c r="B895" s="1" t="s">
        <v>4116</v>
      </c>
      <c r="C895" s="1" t="s">
        <v>17</v>
      </c>
      <c r="F895" s="1" t="s">
        <v>4117</v>
      </c>
      <c r="I895" s="1" t="s">
        <v>7133</v>
      </c>
      <c r="J895" s="1" t="s">
        <v>7134</v>
      </c>
      <c r="K895" s="1" t="s">
        <v>4120</v>
      </c>
      <c r="L895" s="1" t="s">
        <v>7135</v>
      </c>
      <c r="M895" s="1" t="s">
        <v>7136</v>
      </c>
      <c r="N895" s="1" t="s">
        <v>7137</v>
      </c>
      <c r="O895" s="1" t="s">
        <v>7138</v>
      </c>
      <c r="P895" s="1" t="s">
        <v>3819</v>
      </c>
    </row>
    <row r="896" s="1" customFormat="1" spans="1:18">
      <c r="A896" s="1" t="s">
        <v>15</v>
      </c>
      <c r="B896" s="1" t="s">
        <v>4125</v>
      </c>
      <c r="C896" s="1" t="s">
        <v>17</v>
      </c>
      <c r="F896" s="1" t="s">
        <v>4126</v>
      </c>
      <c r="I896" s="1" t="s">
        <v>7139</v>
      </c>
      <c r="J896" s="1" t="s">
        <v>7140</v>
      </c>
      <c r="K896" s="1" t="s">
        <v>4129</v>
      </c>
      <c r="L896" s="1" t="s">
        <v>7141</v>
      </c>
      <c r="M896" s="1" t="s">
        <v>7142</v>
      </c>
      <c r="N896" s="1" t="s">
        <v>7143</v>
      </c>
      <c r="O896" s="1" t="s">
        <v>7144</v>
      </c>
      <c r="P896" s="1" t="s">
        <v>3819</v>
      </c>
      <c r="R896" s="1" t="s">
        <v>324</v>
      </c>
    </row>
    <row r="897" s="1" customFormat="1" spans="1:18">
      <c r="A897" s="1" t="s">
        <v>15</v>
      </c>
      <c r="B897" s="1" t="s">
        <v>4134</v>
      </c>
      <c r="C897" s="1" t="s">
        <v>17</v>
      </c>
      <c r="F897" s="1" t="s">
        <v>4135</v>
      </c>
      <c r="I897" s="1" t="s">
        <v>7145</v>
      </c>
      <c r="J897" s="1" t="s">
        <v>4137</v>
      </c>
      <c r="K897" s="1" t="s">
        <v>7146</v>
      </c>
      <c r="L897" s="1" t="s">
        <v>7147</v>
      </c>
      <c r="M897" s="1" t="s">
        <v>7148</v>
      </c>
      <c r="N897" s="1" t="s">
        <v>7149</v>
      </c>
      <c r="O897" s="1" t="s">
        <v>7150</v>
      </c>
      <c r="P897" s="1" t="s">
        <v>3819</v>
      </c>
    </row>
    <row r="898" s="1" customFormat="1" spans="1:18">
      <c r="A898" s="1" t="s">
        <v>15</v>
      </c>
      <c r="B898" s="1" t="s">
        <v>4143</v>
      </c>
      <c r="C898" s="1" t="s">
        <v>17</v>
      </c>
      <c r="I898" s="1" t="s">
        <v>7151</v>
      </c>
      <c r="J898" s="1" t="s">
        <v>4145</v>
      </c>
      <c r="K898" s="1" t="s">
        <v>4146</v>
      </c>
      <c r="L898" s="1" t="s">
        <v>7152</v>
      </c>
      <c r="M898" s="1" t="s">
        <v>7153</v>
      </c>
      <c r="N898" s="1" t="s">
        <v>7154</v>
      </c>
      <c r="O898" s="1" t="s">
        <v>7155</v>
      </c>
      <c r="P898" s="1" t="s">
        <v>7156</v>
      </c>
      <c r="R898" s="1" t="s">
        <v>7157</v>
      </c>
    </row>
    <row r="899" s="1" customFormat="1" spans="1:18">
      <c r="A899" s="1" t="s">
        <v>15</v>
      </c>
      <c r="B899" s="1" t="s">
        <v>4172</v>
      </c>
      <c r="C899" s="1" t="s">
        <v>17</v>
      </c>
      <c r="F899" s="1" t="s">
        <v>333</v>
      </c>
      <c r="I899" s="1" t="s">
        <v>7158</v>
      </c>
      <c r="J899" s="1" t="s">
        <v>7159</v>
      </c>
      <c r="K899" s="1" t="s">
        <v>4175</v>
      </c>
      <c r="L899" s="1" t="s">
        <v>7160</v>
      </c>
      <c r="M899" s="1" t="s">
        <v>7161</v>
      </c>
      <c r="N899" s="1" t="s">
        <v>7162</v>
      </c>
      <c r="O899" s="1" t="s">
        <v>7163</v>
      </c>
      <c r="R899" s="1" t="s">
        <v>3729</v>
      </c>
    </row>
    <row r="900" s="1" customFormat="1" spans="1:18">
      <c r="A900" s="1" t="s">
        <v>15</v>
      </c>
      <c r="B900" s="1" t="s">
        <v>7164</v>
      </c>
      <c r="C900" s="1" t="s">
        <v>27</v>
      </c>
      <c r="D900" s="1" t="s">
        <v>7165</v>
      </c>
      <c r="F900" s="1" t="s">
        <v>5082</v>
      </c>
      <c r="G900" s="1" t="s">
        <v>285</v>
      </c>
      <c r="I900" s="1" t="s">
        <v>7166</v>
      </c>
      <c r="J900" s="1" t="s">
        <v>7167</v>
      </c>
      <c r="K900" s="1" t="s">
        <v>7168</v>
      </c>
      <c r="L900" s="1" t="s">
        <v>7169</v>
      </c>
      <c r="M900" s="1" t="s">
        <v>7170</v>
      </c>
      <c r="N900" s="1" t="s">
        <v>7171</v>
      </c>
      <c r="O900" s="1" t="s">
        <v>7172</v>
      </c>
    </row>
    <row r="901" s="1" customFormat="1" spans="1:18">
      <c r="A901" s="1" t="s">
        <v>15</v>
      </c>
      <c r="B901" s="1" t="s">
        <v>4227</v>
      </c>
      <c r="C901" s="1" t="s">
        <v>45</v>
      </c>
      <c r="D901" s="1" t="s">
        <v>7173</v>
      </c>
      <c r="F901" s="1" t="s">
        <v>7174</v>
      </c>
      <c r="G901" s="1" t="s">
        <v>324</v>
      </c>
      <c r="I901" s="1" t="s">
        <v>7175</v>
      </c>
      <c r="J901" s="1" t="s">
        <v>7176</v>
      </c>
      <c r="K901" s="1" t="s">
        <v>4231</v>
      </c>
      <c r="L901" s="1" t="s">
        <v>7177</v>
      </c>
      <c r="M901" s="1" t="s">
        <v>7178</v>
      </c>
      <c r="N901" s="1" t="s">
        <v>7179</v>
      </c>
      <c r="O901" s="1" t="s">
        <v>7180</v>
      </c>
    </row>
    <row r="902" s="1" customFormat="1" spans="1:18">
      <c r="A902" s="1" t="s">
        <v>15</v>
      </c>
      <c r="B902" s="1" t="s">
        <v>4253</v>
      </c>
      <c r="C902" s="1" t="s">
        <v>27</v>
      </c>
      <c r="D902" s="1" t="s">
        <v>7181</v>
      </c>
      <c r="F902" s="1" t="s">
        <v>5100</v>
      </c>
      <c r="G902" s="1" t="s">
        <v>7182</v>
      </c>
      <c r="I902" s="1" t="s">
        <v>7183</v>
      </c>
      <c r="J902" s="1" t="s">
        <v>4256</v>
      </c>
      <c r="K902" s="1" t="s">
        <v>4257</v>
      </c>
      <c r="L902" s="1" t="s">
        <v>7184</v>
      </c>
      <c r="M902" s="1" t="s">
        <v>7185</v>
      </c>
      <c r="N902" s="1" t="s">
        <v>7186</v>
      </c>
      <c r="O902" s="1" t="s">
        <v>7187</v>
      </c>
    </row>
    <row r="903" s="1" customFormat="1" spans="1:18">
      <c r="A903" s="1" t="s">
        <v>15</v>
      </c>
      <c r="B903" s="1" t="s">
        <v>4271</v>
      </c>
      <c r="C903" s="1" t="s">
        <v>17</v>
      </c>
      <c r="F903" s="1" t="s">
        <v>4272</v>
      </c>
      <c r="G903" s="1" t="s">
        <v>324</v>
      </c>
      <c r="I903" s="1" t="s">
        <v>7188</v>
      </c>
      <c r="J903" s="1" t="s">
        <v>4274</v>
      </c>
      <c r="K903" s="1" t="s">
        <v>4275</v>
      </c>
      <c r="L903" s="1" t="s">
        <v>4276</v>
      </c>
      <c r="M903" s="1" t="s">
        <v>7189</v>
      </c>
      <c r="N903" s="1" t="s">
        <v>7190</v>
      </c>
      <c r="O903" s="1" t="s">
        <v>7191</v>
      </c>
    </row>
    <row r="904" s="1" customFormat="1" spans="1:18">
      <c r="A904" s="1" t="s">
        <v>15</v>
      </c>
      <c r="B904" s="1" t="s">
        <v>4280</v>
      </c>
      <c r="C904" s="1" t="s">
        <v>27</v>
      </c>
      <c r="F904" s="1" t="s">
        <v>1315</v>
      </c>
      <c r="G904" s="1" t="s">
        <v>1125</v>
      </c>
      <c r="I904" s="1" t="s">
        <v>7192</v>
      </c>
      <c r="J904" s="1" t="s">
        <v>4282</v>
      </c>
      <c r="K904" s="1" t="s">
        <v>7193</v>
      </c>
      <c r="L904" s="1" t="s">
        <v>7194</v>
      </c>
      <c r="M904" s="1" t="s">
        <v>7195</v>
      </c>
      <c r="N904" s="1" t="s">
        <v>7196</v>
      </c>
      <c r="O904" s="1" t="s">
        <v>7197</v>
      </c>
    </row>
    <row r="905" s="1" customFormat="1" spans="1:18">
      <c r="A905" s="1" t="s">
        <v>15</v>
      </c>
      <c r="B905" s="1" t="s">
        <v>4288</v>
      </c>
      <c r="C905" s="1" t="s">
        <v>17</v>
      </c>
      <c r="D905" s="1" t="s">
        <v>7198</v>
      </c>
      <c r="F905" s="1" t="s">
        <v>1057</v>
      </c>
      <c r="I905" s="1" t="s">
        <v>7199</v>
      </c>
      <c r="J905" s="1" t="s">
        <v>7200</v>
      </c>
      <c r="K905" s="1" t="s">
        <v>4292</v>
      </c>
      <c r="L905" s="1" t="s">
        <v>7201</v>
      </c>
      <c r="M905" s="1" t="s">
        <v>7202</v>
      </c>
      <c r="N905" s="1" t="s">
        <v>7203</v>
      </c>
      <c r="O905" s="1" t="s">
        <v>7204</v>
      </c>
    </row>
    <row r="906" s="1" customFormat="1" spans="1:18">
      <c r="A906" s="1" t="s">
        <v>15</v>
      </c>
      <c r="B906" s="1" t="s">
        <v>4312</v>
      </c>
      <c r="C906" s="1" t="s">
        <v>17</v>
      </c>
      <c r="D906" s="1" t="s">
        <v>4289</v>
      </c>
      <c r="F906" s="1" t="s">
        <v>4313</v>
      </c>
      <c r="G906" s="1" t="s">
        <v>324</v>
      </c>
      <c r="I906" s="1" t="s">
        <v>7205</v>
      </c>
      <c r="J906" s="1" t="s">
        <v>4315</v>
      </c>
      <c r="K906" s="1" t="s">
        <v>4316</v>
      </c>
      <c r="L906" s="1" t="s">
        <v>7206</v>
      </c>
      <c r="M906" s="1" t="s">
        <v>7207</v>
      </c>
      <c r="N906" s="1" t="s">
        <v>7208</v>
      </c>
      <c r="O906" s="1" t="s">
        <v>7209</v>
      </c>
    </row>
    <row r="907" s="1" customFormat="1" spans="1:18">
      <c r="A907" s="1" t="s">
        <v>15</v>
      </c>
      <c r="B907" s="1" t="s">
        <v>4335</v>
      </c>
      <c r="C907" s="1" t="s">
        <v>27</v>
      </c>
      <c r="F907" s="1" t="s">
        <v>7210</v>
      </c>
      <c r="G907" s="1" t="s">
        <v>7211</v>
      </c>
      <c r="J907" s="1" t="s">
        <v>7212</v>
      </c>
      <c r="K907" s="1" t="s">
        <v>7213</v>
      </c>
      <c r="L907" s="1" t="s">
        <v>7214</v>
      </c>
      <c r="M907" s="1" t="s">
        <v>7215</v>
      </c>
      <c r="N907" s="1" t="s">
        <v>7216</v>
      </c>
      <c r="O907" s="1" t="s">
        <v>7217</v>
      </c>
    </row>
    <row r="908" s="1" customFormat="1" spans="1:18">
      <c r="A908" s="1" t="s">
        <v>15</v>
      </c>
      <c r="B908" s="1" t="s">
        <v>4354</v>
      </c>
      <c r="C908" s="1" t="s">
        <v>27</v>
      </c>
      <c r="F908" s="1" t="s">
        <v>4355</v>
      </c>
      <c r="G908" s="1" t="s">
        <v>4356</v>
      </c>
      <c r="I908" s="1" t="s">
        <v>7218</v>
      </c>
      <c r="J908" s="1" t="s">
        <v>4358</v>
      </c>
      <c r="K908" s="1" t="s">
        <v>4359</v>
      </c>
      <c r="L908" s="1" t="s">
        <v>7219</v>
      </c>
      <c r="M908" s="1" t="s">
        <v>7220</v>
      </c>
      <c r="N908" s="1" t="s">
        <v>7221</v>
      </c>
      <c r="O908" s="1" t="s">
        <v>7222</v>
      </c>
    </row>
    <row r="909" s="1" customFormat="1" spans="1:18">
      <c r="A909" s="1" t="s">
        <v>15</v>
      </c>
      <c r="B909" s="1" t="s">
        <v>4406</v>
      </c>
      <c r="C909" s="1" t="s">
        <v>27</v>
      </c>
      <c r="F909" s="1" t="s">
        <v>4407</v>
      </c>
      <c r="G909" s="1" t="s">
        <v>4408</v>
      </c>
      <c r="I909" s="1" t="s">
        <v>7223</v>
      </c>
      <c r="J909" s="1" t="s">
        <v>7224</v>
      </c>
      <c r="K909" s="1" t="s">
        <v>7225</v>
      </c>
      <c r="L909" s="1" t="s">
        <v>7226</v>
      </c>
      <c r="M909" s="1" t="s">
        <v>7227</v>
      </c>
      <c r="N909" s="1" t="s">
        <v>7228</v>
      </c>
      <c r="O909" s="1" t="s">
        <v>7229</v>
      </c>
    </row>
    <row r="910" s="1" customFormat="1" spans="1:18">
      <c r="A910" s="1" t="s">
        <v>15</v>
      </c>
      <c r="B910" s="1" t="s">
        <v>4416</v>
      </c>
      <c r="C910" s="1" t="s">
        <v>17</v>
      </c>
      <c r="F910" s="1" t="s">
        <v>4417</v>
      </c>
      <c r="G910" s="1" t="s">
        <v>324</v>
      </c>
      <c r="I910" s="1" t="s">
        <v>7230</v>
      </c>
      <c r="J910" s="1" t="s">
        <v>7231</v>
      </c>
      <c r="K910" s="1" t="s">
        <v>4420</v>
      </c>
      <c r="L910" s="1" t="s">
        <v>7232</v>
      </c>
      <c r="M910" s="1" t="s">
        <v>7233</v>
      </c>
      <c r="N910" s="1" t="s">
        <v>7234</v>
      </c>
      <c r="O910" s="1" t="s">
        <v>7235</v>
      </c>
    </row>
    <row r="911" s="1" customFormat="1" spans="1:18">
      <c r="A911" s="1" t="s">
        <v>15</v>
      </c>
      <c r="B911" s="1" t="s">
        <v>7236</v>
      </c>
      <c r="C911" s="1" t="s">
        <v>45</v>
      </c>
      <c r="F911" s="1" t="s">
        <v>4426</v>
      </c>
      <c r="G911" s="1" t="s">
        <v>7237</v>
      </c>
      <c r="I911" s="1" t="s">
        <v>7238</v>
      </c>
      <c r="J911" s="1" t="s">
        <v>7239</v>
      </c>
      <c r="K911" s="1" t="s">
        <v>7240</v>
      </c>
      <c r="L911" s="1" t="s">
        <v>7241</v>
      </c>
      <c r="M911" s="1" t="s">
        <v>7242</v>
      </c>
      <c r="N911" s="1" t="s">
        <v>7243</v>
      </c>
      <c r="O911" s="1" t="s">
        <v>7244</v>
      </c>
    </row>
    <row r="912" s="1" customFormat="1" spans="1:18">
      <c r="A912" s="1" t="s">
        <v>15</v>
      </c>
      <c r="B912" s="1" t="s">
        <v>4425</v>
      </c>
      <c r="C912" s="1" t="s">
        <v>27</v>
      </c>
      <c r="F912" s="1" t="s">
        <v>4426</v>
      </c>
      <c r="G912" s="1" t="s">
        <v>4427</v>
      </c>
      <c r="I912" s="1" t="s">
        <v>7245</v>
      </c>
      <c r="J912" s="1" t="s">
        <v>4436</v>
      </c>
      <c r="K912" s="1" t="s">
        <v>4430</v>
      </c>
      <c r="L912" s="1" t="s">
        <v>7246</v>
      </c>
      <c r="M912" s="1" t="s">
        <v>7247</v>
      </c>
      <c r="N912" s="1" t="s">
        <v>7248</v>
      </c>
      <c r="O912" s="1" t="s">
        <v>7249</v>
      </c>
    </row>
    <row r="913" s="1" customFormat="1" spans="1:15">
      <c r="A913" s="1" t="s">
        <v>15</v>
      </c>
      <c r="B913" s="1" t="s">
        <v>7250</v>
      </c>
      <c r="C913" s="1" t="s">
        <v>17</v>
      </c>
      <c r="F913" s="1" t="s">
        <v>200</v>
      </c>
      <c r="G913" s="1" t="s">
        <v>3729</v>
      </c>
      <c r="I913" s="1" t="s">
        <v>7251</v>
      </c>
      <c r="J913" s="1" t="s">
        <v>7252</v>
      </c>
      <c r="K913" s="1" t="s">
        <v>7253</v>
      </c>
      <c r="L913" s="1" t="s">
        <v>7254</v>
      </c>
      <c r="M913" s="1" t="s">
        <v>7255</v>
      </c>
      <c r="N913" s="1" t="s">
        <v>7256</v>
      </c>
      <c r="O913" s="1" t="s">
        <v>7257</v>
      </c>
    </row>
    <row r="914" s="1" customFormat="1" spans="1:15">
      <c r="A914" s="1" t="s">
        <v>15</v>
      </c>
      <c r="B914" s="1" t="s">
        <v>4455</v>
      </c>
      <c r="C914" s="1" t="s">
        <v>17</v>
      </c>
      <c r="F914" s="1" t="s">
        <v>4456</v>
      </c>
      <c r="G914" s="1" t="e">
        <f>-itor</f>
        <v>#NAME?</v>
      </c>
      <c r="I914" s="1" t="s">
        <v>7258</v>
      </c>
      <c r="J914" s="1" t="s">
        <v>7259</v>
      </c>
      <c r="K914" s="1" t="s">
        <v>4459</v>
      </c>
      <c r="L914" s="1" t="s">
        <v>7260</v>
      </c>
      <c r="M914" s="1" t="s">
        <v>7261</v>
      </c>
      <c r="N914" s="1" t="s">
        <v>7262</v>
      </c>
      <c r="O914" s="1" t="s">
        <v>7263</v>
      </c>
    </row>
    <row r="915" s="1" customFormat="1" spans="1:15">
      <c r="A915" s="1" t="s">
        <v>15</v>
      </c>
      <c r="B915" s="1" t="s">
        <v>4455</v>
      </c>
      <c r="C915" s="1" t="s">
        <v>27</v>
      </c>
      <c r="F915" s="1" t="s">
        <v>4456</v>
      </c>
      <c r="G915" s="1" t="e">
        <f>-itor</f>
        <v>#NAME?</v>
      </c>
      <c r="I915" s="1" t="s">
        <v>7264</v>
      </c>
      <c r="J915" s="1" t="s">
        <v>7265</v>
      </c>
      <c r="K915" s="1" t="s">
        <v>4459</v>
      </c>
      <c r="L915" s="1" t="s">
        <v>7266</v>
      </c>
      <c r="M915" s="1" t="s">
        <v>7267</v>
      </c>
      <c r="N915" s="1" t="s">
        <v>7268</v>
      </c>
      <c r="O915" s="1" t="s">
        <v>7269</v>
      </c>
    </row>
    <row r="916" s="1" customFormat="1" spans="1:15">
      <c r="A916" s="1" t="s">
        <v>15</v>
      </c>
      <c r="B916" s="1" t="s">
        <v>7270</v>
      </c>
      <c r="C916" s="1" t="s">
        <v>27</v>
      </c>
      <c r="F916" s="1" t="s">
        <v>4471</v>
      </c>
      <c r="G916" s="1" t="e">
        <f>-ive</f>
        <v>#NAME?</v>
      </c>
      <c r="I916" s="1" t="s">
        <v>7271</v>
      </c>
      <c r="J916" s="1" t="s">
        <v>7272</v>
      </c>
      <c r="K916" s="1" t="s">
        <v>7273</v>
      </c>
      <c r="L916" s="1" t="s">
        <v>7274</v>
      </c>
      <c r="M916" s="1" t="s">
        <v>7275</v>
      </c>
      <c r="N916" s="1" t="s">
        <v>7276</v>
      </c>
      <c r="O916" s="1" t="s">
        <v>7277</v>
      </c>
    </row>
    <row r="917" s="1" customFormat="1" spans="1:15">
      <c r="A917" s="1" t="s">
        <v>15</v>
      </c>
      <c r="B917" s="1" t="s">
        <v>7270</v>
      </c>
      <c r="C917" s="1" t="s">
        <v>45</v>
      </c>
      <c r="F917" s="1" t="s">
        <v>4471</v>
      </c>
      <c r="G917" s="1" t="e">
        <f>-ive</f>
        <v>#NAME?</v>
      </c>
      <c r="I917" s="1" t="s">
        <v>7278</v>
      </c>
      <c r="J917" s="1" t="s">
        <v>7279</v>
      </c>
      <c r="K917" s="1" t="s">
        <v>7273</v>
      </c>
      <c r="L917" s="1" t="s">
        <v>7280</v>
      </c>
      <c r="M917" s="1" t="s">
        <v>7281</v>
      </c>
      <c r="N917" s="1" t="s">
        <v>7282</v>
      </c>
      <c r="O917" s="1" t="s">
        <v>7283</v>
      </c>
    </row>
    <row r="918" s="1" customFormat="1" spans="1:15">
      <c r="A918" s="1" t="s">
        <v>15</v>
      </c>
      <c r="B918" s="1" t="s">
        <v>4479</v>
      </c>
      <c r="C918" s="1" t="s">
        <v>45</v>
      </c>
      <c r="D918" s="1" t="s">
        <v>7284</v>
      </c>
      <c r="E918" s="1" t="s">
        <v>7285</v>
      </c>
      <c r="G918" s="1" t="e">
        <f>-al</f>
        <v>#NAME?</v>
      </c>
      <c r="I918" s="1" t="s">
        <v>7286</v>
      </c>
      <c r="J918" s="1" t="s">
        <v>4482</v>
      </c>
      <c r="K918" s="1" t="s">
        <v>4483</v>
      </c>
      <c r="L918" s="1" t="s">
        <v>7287</v>
      </c>
      <c r="M918" s="1" t="s">
        <v>7288</v>
      </c>
      <c r="N918" s="1" t="s">
        <v>7289</v>
      </c>
      <c r="O918" s="1" t="s">
        <v>7290</v>
      </c>
    </row>
    <row r="919" s="1" customFormat="1" spans="1:15">
      <c r="A919" s="1" t="s">
        <v>15</v>
      </c>
      <c r="B919" s="1" t="s">
        <v>4488</v>
      </c>
      <c r="C919" s="1" t="s">
        <v>846</v>
      </c>
      <c r="J919" s="1" t="s">
        <v>4490</v>
      </c>
      <c r="K919" s="1" t="s">
        <v>4491</v>
      </c>
      <c r="L919" s="1" t="s">
        <v>7291</v>
      </c>
      <c r="M919" s="1" t="s">
        <v>7292</v>
      </c>
      <c r="N919" s="1" t="s">
        <v>7293</v>
      </c>
      <c r="O919" s="1" t="s">
        <v>7294</v>
      </c>
    </row>
    <row r="920" s="1" customFormat="1" spans="1:15">
      <c r="A920" s="1" t="s">
        <v>15</v>
      </c>
      <c r="B920" s="1" t="s">
        <v>4510</v>
      </c>
      <c r="C920" s="1" t="s">
        <v>27</v>
      </c>
      <c r="D920" s="1" t="s">
        <v>4511</v>
      </c>
      <c r="F920" s="1" t="s">
        <v>4512</v>
      </c>
      <c r="G920" s="1" t="s">
        <v>483</v>
      </c>
      <c r="I920" s="1" t="s">
        <v>7295</v>
      </c>
      <c r="J920" s="1" t="s">
        <v>4514</v>
      </c>
      <c r="K920" s="1" t="s">
        <v>4515</v>
      </c>
      <c r="L920" s="1" t="s">
        <v>7296</v>
      </c>
      <c r="M920" s="1" t="s">
        <v>7297</v>
      </c>
      <c r="N920" s="1" t="s">
        <v>7298</v>
      </c>
      <c r="O920" s="1" t="s">
        <v>7299</v>
      </c>
    </row>
    <row r="921" s="1" customFormat="1" spans="1:15">
      <c r="A921" s="1" t="s">
        <v>15</v>
      </c>
      <c r="B921" s="1" t="s">
        <v>4510</v>
      </c>
      <c r="C921" s="1" t="s">
        <v>45</v>
      </c>
      <c r="D921" s="1" t="s">
        <v>4511</v>
      </c>
      <c r="F921" s="1" t="s">
        <v>4512</v>
      </c>
      <c r="G921" s="1" t="s">
        <v>483</v>
      </c>
      <c r="I921" s="1" t="s">
        <v>7300</v>
      </c>
      <c r="J921" s="1" t="s">
        <v>4521</v>
      </c>
      <c r="K921" s="1" t="s">
        <v>4515</v>
      </c>
      <c r="L921" s="1" t="s">
        <v>7301</v>
      </c>
      <c r="M921" s="1" t="s">
        <v>7302</v>
      </c>
      <c r="N921" s="1" t="s">
        <v>7303</v>
      </c>
      <c r="O921" s="1" t="s">
        <v>7304</v>
      </c>
    </row>
    <row r="922" s="1" customFormat="1" spans="1:15">
      <c r="A922" s="1" t="s">
        <v>15</v>
      </c>
      <c r="B922" s="1" t="s">
        <v>4534</v>
      </c>
      <c r="C922" s="1" t="s">
        <v>17</v>
      </c>
      <c r="D922" s="1" t="s">
        <v>4511</v>
      </c>
      <c r="F922" s="1" t="s">
        <v>1057</v>
      </c>
      <c r="I922" s="1" t="s">
        <v>7305</v>
      </c>
      <c r="J922" s="1" t="s">
        <v>4536</v>
      </c>
      <c r="K922" s="1" t="s">
        <v>4537</v>
      </c>
      <c r="L922" s="1" t="s">
        <v>7306</v>
      </c>
      <c r="M922" s="1" t="s">
        <v>7307</v>
      </c>
      <c r="N922" s="1" t="s">
        <v>7308</v>
      </c>
      <c r="O922" s="1" t="s">
        <v>7309</v>
      </c>
    </row>
    <row r="923" s="1" customFormat="1" spans="1:15">
      <c r="A923" s="1" t="s">
        <v>15</v>
      </c>
      <c r="B923" s="1" t="s">
        <v>4542</v>
      </c>
      <c r="C923" s="1" t="s">
        <v>45</v>
      </c>
      <c r="D923" s="1" t="s">
        <v>4511</v>
      </c>
      <c r="F923" s="1" t="s">
        <v>4543</v>
      </c>
      <c r="G923" s="1" t="s">
        <v>708</v>
      </c>
      <c r="I923" s="1" t="s">
        <v>7310</v>
      </c>
      <c r="J923" s="1" t="s">
        <v>720</v>
      </c>
      <c r="K923" s="1" t="s">
        <v>4546</v>
      </c>
      <c r="L923" s="1" t="s">
        <v>7311</v>
      </c>
      <c r="M923" s="1" t="s">
        <v>7312</v>
      </c>
      <c r="N923" s="1" t="s">
        <v>7313</v>
      </c>
      <c r="O923" s="1" t="s">
        <v>7314</v>
      </c>
    </row>
    <row r="924" s="1" customFormat="1" spans="1:15">
      <c r="A924" s="1" t="s">
        <v>15</v>
      </c>
      <c r="B924" s="1" t="s">
        <v>7315</v>
      </c>
      <c r="C924" s="1" t="s">
        <v>17</v>
      </c>
      <c r="F924" s="1" t="s">
        <v>7316</v>
      </c>
      <c r="G924" s="1" t="s">
        <v>324</v>
      </c>
      <c r="I924" s="1" t="s">
        <v>7317</v>
      </c>
      <c r="J924" s="1" t="s">
        <v>7318</v>
      </c>
      <c r="K924" s="1" t="s">
        <v>7319</v>
      </c>
      <c r="L924" s="1" t="s">
        <v>7320</v>
      </c>
      <c r="M924" s="1" t="s">
        <v>7321</v>
      </c>
      <c r="N924" s="1" t="s">
        <v>7322</v>
      </c>
      <c r="O924" s="1" t="s">
        <v>7323</v>
      </c>
    </row>
    <row r="925" s="1" customFormat="1" spans="1:15">
      <c r="A925" s="1" t="s">
        <v>15</v>
      </c>
      <c r="B925" s="1" t="s">
        <v>4585</v>
      </c>
      <c r="C925" s="1" t="s">
        <v>17</v>
      </c>
      <c r="F925" s="1" t="s">
        <v>4586</v>
      </c>
      <c r="G925" s="1" t="s">
        <v>190</v>
      </c>
      <c r="I925" s="1" t="s">
        <v>7324</v>
      </c>
      <c r="J925" s="1" t="s">
        <v>4588</v>
      </c>
      <c r="K925" s="1" t="s">
        <v>4589</v>
      </c>
      <c r="L925" s="1" t="s">
        <v>7325</v>
      </c>
      <c r="M925" s="1" t="s">
        <v>7326</v>
      </c>
      <c r="N925" s="1" t="s">
        <v>7327</v>
      </c>
      <c r="O925" s="1" t="s">
        <v>7328</v>
      </c>
    </row>
    <row r="926" s="1" customFormat="1" spans="1:15">
      <c r="A926" s="1" t="s">
        <v>15</v>
      </c>
      <c r="B926" s="1" t="s">
        <v>4594</v>
      </c>
      <c r="C926" s="1" t="s">
        <v>27</v>
      </c>
      <c r="D926" s="1" t="s">
        <v>4595</v>
      </c>
      <c r="F926" s="1" t="s">
        <v>3836</v>
      </c>
      <c r="I926" s="1" t="s">
        <v>7329</v>
      </c>
      <c r="J926" s="1" t="s">
        <v>7330</v>
      </c>
      <c r="K926" s="1" t="s">
        <v>4597</v>
      </c>
      <c r="L926" s="1" t="s">
        <v>7331</v>
      </c>
      <c r="M926" s="1" t="s">
        <v>7332</v>
      </c>
      <c r="N926" s="1" t="s">
        <v>7333</v>
      </c>
      <c r="O926" s="1" t="s">
        <v>7334</v>
      </c>
    </row>
    <row r="927" s="1" customFormat="1" spans="1:15">
      <c r="A927" s="1" t="s">
        <v>15</v>
      </c>
      <c r="B927" s="1" t="s">
        <v>4610</v>
      </c>
      <c r="C927" s="1" t="s">
        <v>45</v>
      </c>
      <c r="D927" s="1" t="s">
        <v>4611</v>
      </c>
      <c r="F927" s="1" t="s">
        <v>4612</v>
      </c>
      <c r="I927" s="1" t="s">
        <v>7335</v>
      </c>
      <c r="J927" s="1" t="s">
        <v>7336</v>
      </c>
      <c r="K927" s="1" t="s">
        <v>4615</v>
      </c>
      <c r="L927" s="1" t="s">
        <v>7337</v>
      </c>
      <c r="M927" s="1" t="s">
        <v>7338</v>
      </c>
      <c r="N927" s="1" t="s">
        <v>7339</v>
      </c>
      <c r="O927" s="1" t="s">
        <v>7340</v>
      </c>
    </row>
    <row r="928" s="1" customFormat="1" spans="1:15">
      <c r="A928" s="1" t="s">
        <v>15</v>
      </c>
      <c r="B928" s="1" t="s">
        <v>4620</v>
      </c>
      <c r="C928" s="1" t="s">
        <v>45</v>
      </c>
      <c r="D928" s="1" t="s">
        <v>4621</v>
      </c>
      <c r="F928" s="1" t="s">
        <v>4622</v>
      </c>
      <c r="I928" s="1" t="s">
        <v>7341</v>
      </c>
      <c r="J928" s="1" t="s">
        <v>7342</v>
      </c>
      <c r="K928" s="1" t="s">
        <v>4625</v>
      </c>
      <c r="L928" s="1" t="s">
        <v>7343</v>
      </c>
      <c r="M928" s="1" t="s">
        <v>7344</v>
      </c>
      <c r="N928" s="1" t="s">
        <v>7345</v>
      </c>
      <c r="O928" s="1" t="s">
        <v>7346</v>
      </c>
    </row>
    <row r="929" s="1" customFormat="1" spans="1:15">
      <c r="A929" s="1" t="s">
        <v>15</v>
      </c>
      <c r="B929" s="1" t="s">
        <v>4630</v>
      </c>
      <c r="C929" s="1" t="s">
        <v>17</v>
      </c>
      <c r="D929" s="1" t="s">
        <v>7347</v>
      </c>
      <c r="F929" s="1" t="s">
        <v>4632</v>
      </c>
      <c r="G929" s="1" t="s">
        <v>324</v>
      </c>
      <c r="I929" s="1" t="s">
        <v>7348</v>
      </c>
      <c r="J929" s="1" t="s">
        <v>4634</v>
      </c>
      <c r="K929" s="1" t="s">
        <v>4635</v>
      </c>
      <c r="L929" s="1" t="s">
        <v>7349</v>
      </c>
      <c r="M929" s="1" t="s">
        <v>7350</v>
      </c>
      <c r="N929" s="1" t="s">
        <v>7351</v>
      </c>
      <c r="O929" s="1" t="s">
        <v>7352</v>
      </c>
    </row>
    <row r="930" s="1" customFormat="1" spans="1:15">
      <c r="A930" s="1" t="s">
        <v>15</v>
      </c>
      <c r="B930" s="1" t="s">
        <v>4650</v>
      </c>
      <c r="C930" s="1" t="s">
        <v>17</v>
      </c>
      <c r="D930" s="1" t="s">
        <v>4651</v>
      </c>
      <c r="F930" s="1" t="s">
        <v>4652</v>
      </c>
      <c r="I930" s="1" t="s">
        <v>7353</v>
      </c>
      <c r="J930" s="1" t="s">
        <v>7354</v>
      </c>
      <c r="K930" s="1" t="s">
        <v>7355</v>
      </c>
      <c r="L930" s="1" t="s">
        <v>7356</v>
      </c>
      <c r="M930" s="1" t="s">
        <v>7357</v>
      </c>
      <c r="N930" s="1" t="s">
        <v>7358</v>
      </c>
      <c r="O930" s="1" t="s">
        <v>7359</v>
      </c>
    </row>
    <row r="931" s="1" customFormat="1" spans="1:15">
      <c r="A931" s="1" t="s">
        <v>15</v>
      </c>
      <c r="B931" s="1" t="s">
        <v>4677</v>
      </c>
      <c r="C931" s="1" t="s">
        <v>17</v>
      </c>
      <c r="D931" s="1" t="s">
        <v>4651</v>
      </c>
      <c r="F931" s="1" t="s">
        <v>965</v>
      </c>
      <c r="I931" s="1" t="s">
        <v>7360</v>
      </c>
      <c r="J931" s="1" t="s">
        <v>4679</v>
      </c>
      <c r="K931" s="1" t="s">
        <v>7361</v>
      </c>
      <c r="L931" s="1" t="s">
        <v>7362</v>
      </c>
      <c r="M931" s="1" t="s">
        <v>7363</v>
      </c>
      <c r="N931" s="1" t="s">
        <v>7364</v>
      </c>
      <c r="O931" s="1" t="s">
        <v>7365</v>
      </c>
    </row>
    <row r="932" s="1" customFormat="1" spans="1:15">
      <c r="A932" s="1" t="s">
        <v>15</v>
      </c>
      <c r="B932" s="1" t="s">
        <v>4685</v>
      </c>
      <c r="C932" s="1" t="s">
        <v>27</v>
      </c>
      <c r="D932" s="1" t="s">
        <v>4651</v>
      </c>
      <c r="F932" s="1" t="s">
        <v>946</v>
      </c>
      <c r="G932" s="1" t="s">
        <v>483</v>
      </c>
      <c r="I932" s="1" t="s">
        <v>7366</v>
      </c>
      <c r="J932" s="1" t="s">
        <v>4687</v>
      </c>
      <c r="K932" s="1" t="s">
        <v>7367</v>
      </c>
      <c r="L932" s="1" t="s">
        <v>7368</v>
      </c>
      <c r="M932" s="1" t="s">
        <v>7369</v>
      </c>
      <c r="N932" s="1" t="s">
        <v>7370</v>
      </c>
      <c r="O932" s="1" t="s">
        <v>7371</v>
      </c>
    </row>
    <row r="933" s="1" customFormat="1" spans="1:15">
      <c r="A933" s="1" t="s">
        <v>15</v>
      </c>
      <c r="B933" s="1" t="s">
        <v>4693</v>
      </c>
      <c r="C933" s="1" t="s">
        <v>27</v>
      </c>
      <c r="J933" s="1" t="s">
        <v>7372</v>
      </c>
      <c r="K933" s="1" t="s">
        <v>7373</v>
      </c>
      <c r="L933" s="1" t="s">
        <v>4698</v>
      </c>
      <c r="M933" s="1" t="s">
        <v>4699</v>
      </c>
      <c r="N933" s="1" t="s">
        <v>7374</v>
      </c>
      <c r="O933" s="1" t="s">
        <v>7375</v>
      </c>
    </row>
    <row r="934" s="1" customFormat="1" spans="1:15">
      <c r="A934" s="1" t="s">
        <v>15</v>
      </c>
      <c r="B934" s="1" t="s">
        <v>4703</v>
      </c>
      <c r="C934" s="1" t="s">
        <v>27</v>
      </c>
      <c r="D934" s="1" t="s">
        <v>4712</v>
      </c>
      <c r="F934" s="1" t="s">
        <v>4704</v>
      </c>
      <c r="G934" s="1" t="s">
        <v>2901</v>
      </c>
      <c r="I934" s="1" t="s">
        <v>7376</v>
      </c>
      <c r="J934" s="1" t="s">
        <v>4706</v>
      </c>
      <c r="K934" s="1" t="s">
        <v>7377</v>
      </c>
      <c r="L934" s="1" t="s">
        <v>4708</v>
      </c>
      <c r="M934" s="1" t="s">
        <v>7378</v>
      </c>
      <c r="N934" s="1" t="s">
        <v>7379</v>
      </c>
      <c r="O934" s="1" t="s">
        <v>7380</v>
      </c>
    </row>
    <row r="935" s="1" customFormat="1" spans="1:15">
      <c r="A935" s="1" t="s">
        <v>15</v>
      </c>
      <c r="B935" s="1" t="s">
        <v>4723</v>
      </c>
      <c r="C935" s="1" t="s">
        <v>27</v>
      </c>
      <c r="J935" s="1" t="s">
        <v>7381</v>
      </c>
      <c r="K935" s="1" t="s">
        <v>4725</v>
      </c>
      <c r="L935" s="1" t="s">
        <v>7382</v>
      </c>
      <c r="M935" s="1" t="s">
        <v>7383</v>
      </c>
      <c r="N935" s="1" t="s">
        <v>7384</v>
      </c>
      <c r="O935" s="1" t="s">
        <v>7385</v>
      </c>
    </row>
    <row r="936" s="1" customFormat="1" spans="1:15">
      <c r="A936" s="1" t="s">
        <v>15</v>
      </c>
      <c r="B936" s="1" t="s">
        <v>4730</v>
      </c>
      <c r="C936" s="1" t="s">
        <v>27</v>
      </c>
      <c r="F936" s="1" t="s">
        <v>3357</v>
      </c>
      <c r="G936" s="1" t="s">
        <v>285</v>
      </c>
      <c r="I936" s="1" t="s">
        <v>7386</v>
      </c>
      <c r="J936" s="1" t="s">
        <v>4731</v>
      </c>
      <c r="K936" s="1" t="s">
        <v>4732</v>
      </c>
      <c r="L936" s="1" t="s">
        <v>7387</v>
      </c>
      <c r="M936" s="1" t="s">
        <v>7388</v>
      </c>
      <c r="N936" s="1" t="s">
        <v>7389</v>
      </c>
      <c r="O936" s="1" t="s">
        <v>7390</v>
      </c>
    </row>
    <row r="937" s="1" customFormat="1" spans="1:15">
      <c r="A937" s="1" t="s">
        <v>15</v>
      </c>
      <c r="B937" s="1" t="s">
        <v>4737</v>
      </c>
      <c r="C937" s="1" t="s">
        <v>45</v>
      </c>
      <c r="F937" s="1" t="s">
        <v>4738</v>
      </c>
      <c r="G937" s="1" t="s">
        <v>1996</v>
      </c>
      <c r="I937" s="1" t="s">
        <v>7391</v>
      </c>
      <c r="J937" s="1" t="s">
        <v>4740</v>
      </c>
      <c r="K937" s="1" t="s">
        <v>4741</v>
      </c>
      <c r="L937" s="1" t="s">
        <v>7392</v>
      </c>
      <c r="M937" s="1" t="s">
        <v>7393</v>
      </c>
      <c r="N937" s="1" t="s">
        <v>7394</v>
      </c>
      <c r="O937" s="1" t="s">
        <v>7395</v>
      </c>
    </row>
    <row r="938" s="1" customFormat="1" spans="1:15">
      <c r="A938" s="1" t="s">
        <v>15</v>
      </c>
      <c r="B938" s="1" t="s">
        <v>4737</v>
      </c>
      <c r="C938" s="1" t="s">
        <v>27</v>
      </c>
      <c r="F938" s="1" t="s">
        <v>4738</v>
      </c>
      <c r="G938" s="1" t="s">
        <v>1996</v>
      </c>
      <c r="I938" s="1" t="s">
        <v>7396</v>
      </c>
      <c r="J938" s="1" t="s">
        <v>7397</v>
      </c>
      <c r="K938" s="1" t="s">
        <v>4741</v>
      </c>
      <c r="L938" s="1" t="s">
        <v>7398</v>
      </c>
      <c r="M938" s="1" t="s">
        <v>7399</v>
      </c>
      <c r="N938" s="1" t="s">
        <v>7400</v>
      </c>
      <c r="O938" s="1" t="s">
        <v>7401</v>
      </c>
    </row>
    <row r="939" s="1" customFormat="1" spans="1:15">
      <c r="A939" s="1" t="s">
        <v>15</v>
      </c>
      <c r="B939" s="1" t="s">
        <v>4746</v>
      </c>
      <c r="C939" s="1" t="s">
        <v>17</v>
      </c>
      <c r="D939" s="1" t="s">
        <v>4747</v>
      </c>
      <c r="F939" s="1" t="s">
        <v>4748</v>
      </c>
      <c r="G939" s="1" t="s">
        <v>866</v>
      </c>
      <c r="I939" s="1" t="s">
        <v>7402</v>
      </c>
      <c r="J939" s="1" t="s">
        <v>4750</v>
      </c>
      <c r="K939" s="1" t="s">
        <v>4751</v>
      </c>
      <c r="L939" s="1" t="s">
        <v>7403</v>
      </c>
      <c r="M939" s="1" t="s">
        <v>7404</v>
      </c>
      <c r="N939" s="1" t="s">
        <v>7405</v>
      </c>
      <c r="O939" s="1" t="s">
        <v>7406</v>
      </c>
    </row>
    <row r="940" s="1" customFormat="1" spans="1:15">
      <c r="A940" s="1" t="s">
        <v>15</v>
      </c>
      <c r="B940" s="1" t="s">
        <v>4756</v>
      </c>
      <c r="C940" s="1" t="s">
        <v>45</v>
      </c>
      <c r="D940" s="1" t="s">
        <v>4747</v>
      </c>
      <c r="F940" s="1" t="s">
        <v>7407</v>
      </c>
      <c r="I940" s="1" t="s">
        <v>7408</v>
      </c>
      <c r="J940" s="1" t="s">
        <v>3185</v>
      </c>
      <c r="K940" s="1" t="s">
        <v>4759</v>
      </c>
      <c r="L940" s="1" t="s">
        <v>7409</v>
      </c>
      <c r="M940" s="1" t="s">
        <v>7410</v>
      </c>
      <c r="N940" s="1" t="s">
        <v>7411</v>
      </c>
      <c r="O940" s="1" t="s">
        <v>7412</v>
      </c>
    </row>
    <row r="941" s="1" customFormat="1" spans="1:15">
      <c r="A941" s="1" t="s">
        <v>15</v>
      </c>
      <c r="B941" s="1" t="s">
        <v>4764</v>
      </c>
      <c r="C941" s="1" t="s">
        <v>17</v>
      </c>
      <c r="D941" s="1" t="s">
        <v>4747</v>
      </c>
      <c r="F941" s="1" t="s">
        <v>304</v>
      </c>
      <c r="I941" s="1" t="s">
        <v>4765</v>
      </c>
      <c r="J941" s="1" t="s">
        <v>4766</v>
      </c>
      <c r="K941" s="1" t="s">
        <v>4767</v>
      </c>
      <c r="L941" s="1" t="s">
        <v>7413</v>
      </c>
      <c r="M941" s="1" t="s">
        <v>7414</v>
      </c>
      <c r="N941" s="1" t="s">
        <v>7415</v>
      </c>
      <c r="O941" s="1" t="s">
        <v>7416</v>
      </c>
    </row>
    <row r="942" s="1" customFormat="1" spans="1:15">
      <c r="A942" s="1" t="s">
        <v>15</v>
      </c>
      <c r="B942" s="1" t="s">
        <v>4772</v>
      </c>
      <c r="C942" s="1" t="s">
        <v>27</v>
      </c>
      <c r="D942" s="1" t="s">
        <v>4747</v>
      </c>
      <c r="F942" s="1" t="s">
        <v>1977</v>
      </c>
      <c r="G942" s="1" t="s">
        <v>1978</v>
      </c>
      <c r="I942" s="1" t="s">
        <v>7417</v>
      </c>
      <c r="J942" s="1" t="s">
        <v>4774</v>
      </c>
      <c r="K942" s="1" t="s">
        <v>4775</v>
      </c>
      <c r="L942" s="1" t="s">
        <v>4776</v>
      </c>
      <c r="M942" s="1" t="s">
        <v>4777</v>
      </c>
      <c r="N942" s="1" t="s">
        <v>7418</v>
      </c>
      <c r="O942" s="1" t="s">
        <v>7419</v>
      </c>
    </row>
    <row r="943" s="1" customFormat="1" spans="1:15">
      <c r="A943" s="1" t="s">
        <v>15</v>
      </c>
      <c r="B943" s="1" t="s">
        <v>4780</v>
      </c>
      <c r="C943" s="1" t="s">
        <v>17</v>
      </c>
      <c r="D943" s="1" t="s">
        <v>4747</v>
      </c>
      <c r="F943" s="1" t="s">
        <v>2086</v>
      </c>
      <c r="G943" s="1" t="s">
        <v>866</v>
      </c>
      <c r="I943" s="1" t="s">
        <v>7420</v>
      </c>
      <c r="J943" s="1" t="s">
        <v>2088</v>
      </c>
      <c r="K943" s="1" t="s">
        <v>4783</v>
      </c>
      <c r="L943" s="1" t="s">
        <v>7421</v>
      </c>
      <c r="M943" s="1" t="s">
        <v>7422</v>
      </c>
      <c r="N943" s="1" t="s">
        <v>7423</v>
      </c>
      <c r="O943" s="1" t="s">
        <v>7424</v>
      </c>
    </row>
    <row r="944" s="1" customFormat="1" spans="1:15">
      <c r="A944" s="1" t="s">
        <v>15</v>
      </c>
      <c r="B944" s="1" t="s">
        <v>4797</v>
      </c>
      <c r="C944" s="1" t="s">
        <v>45</v>
      </c>
      <c r="F944" s="1" t="s">
        <v>4797</v>
      </c>
      <c r="J944" s="1" t="s">
        <v>4798</v>
      </c>
      <c r="K944" s="1" t="s">
        <v>4799</v>
      </c>
      <c r="L944" s="1" t="s">
        <v>7425</v>
      </c>
      <c r="M944" s="1" t="s">
        <v>7426</v>
      </c>
      <c r="N944" s="1" t="s">
        <v>7427</v>
      </c>
      <c r="O944" s="1" t="s">
        <v>7428</v>
      </c>
    </row>
    <row r="945" s="1" customFormat="1" spans="1:15">
      <c r="A945" s="1" t="s">
        <v>15</v>
      </c>
      <c r="B945" s="1" t="s">
        <v>4804</v>
      </c>
      <c r="C945" s="1" t="s">
        <v>27</v>
      </c>
      <c r="F945" s="1" t="s">
        <v>4797</v>
      </c>
      <c r="G945" s="1" t="e">
        <f>-ity</f>
        <v>#NAME?</v>
      </c>
      <c r="I945" s="1" t="s">
        <v>7429</v>
      </c>
      <c r="J945" s="1" t="s">
        <v>7430</v>
      </c>
      <c r="K945" s="1" t="s">
        <v>4807</v>
      </c>
      <c r="L945" s="1" t="s">
        <v>7431</v>
      </c>
      <c r="M945" s="1" t="s">
        <v>7432</v>
      </c>
      <c r="N945" s="1" t="s">
        <v>7433</v>
      </c>
      <c r="O945" s="1" t="s">
        <v>7434</v>
      </c>
    </row>
    <row r="946" s="1" customFormat="1" spans="1:15">
      <c r="A946" s="1" t="s">
        <v>15</v>
      </c>
      <c r="B946" s="1" t="s">
        <v>7435</v>
      </c>
      <c r="C946" s="1" t="s">
        <v>27</v>
      </c>
      <c r="D946" s="1" t="s">
        <v>4813</v>
      </c>
      <c r="F946" s="1" t="s">
        <v>4748</v>
      </c>
      <c r="G946" s="1" t="e">
        <f>-ure</f>
        <v>#NAME?</v>
      </c>
      <c r="I946" s="1" t="s">
        <v>7436</v>
      </c>
      <c r="J946" s="1" t="s">
        <v>7437</v>
      </c>
      <c r="K946" s="1" t="s">
        <v>7438</v>
      </c>
      <c r="L946" s="1" t="s">
        <v>7439</v>
      </c>
      <c r="M946" s="1" t="s">
        <v>7440</v>
      </c>
      <c r="N946" s="1" t="s">
        <v>7441</v>
      </c>
      <c r="O946" s="1" t="s">
        <v>7442</v>
      </c>
    </row>
    <row r="947" s="1" customFormat="1" spans="1:15">
      <c r="A947" s="1" t="s">
        <v>15</v>
      </c>
      <c r="B947" s="1" t="s">
        <v>4821</v>
      </c>
      <c r="C947" s="1" t="s">
        <v>27</v>
      </c>
      <c r="D947" s="1" t="s">
        <v>4813</v>
      </c>
      <c r="F947" s="1" t="s">
        <v>173</v>
      </c>
      <c r="I947" s="1" t="s">
        <v>7443</v>
      </c>
      <c r="J947" s="1" t="s">
        <v>4823</v>
      </c>
      <c r="K947" s="1" t="s">
        <v>4824</v>
      </c>
      <c r="L947" s="1" t="s">
        <v>7444</v>
      </c>
      <c r="M947" s="1" t="s">
        <v>7445</v>
      </c>
      <c r="N947" s="1" t="s">
        <v>7446</v>
      </c>
      <c r="O947" s="1" t="s">
        <v>7447</v>
      </c>
    </row>
    <row r="948" s="1" customFormat="1" spans="1:15">
      <c r="A948" s="1" t="s">
        <v>15</v>
      </c>
      <c r="B948" s="1" t="s">
        <v>4847</v>
      </c>
      <c r="C948" s="1" t="s">
        <v>45</v>
      </c>
      <c r="D948" s="1" t="s">
        <v>4813</v>
      </c>
      <c r="F948" s="1" t="s">
        <v>4839</v>
      </c>
      <c r="G948" s="1" t="e">
        <f>-ion</f>
        <v>#NAME?</v>
      </c>
      <c r="H948" s="1" t="e">
        <f>-al</f>
        <v>#NAME?</v>
      </c>
      <c r="I948" s="1" t="s">
        <v>7448</v>
      </c>
      <c r="J948" s="1" t="s">
        <v>4849</v>
      </c>
      <c r="K948" s="1" t="s">
        <v>4850</v>
      </c>
      <c r="L948" s="1" t="s">
        <v>4851</v>
      </c>
      <c r="M948" s="1" t="s">
        <v>4852</v>
      </c>
      <c r="N948" s="1" t="s">
        <v>7449</v>
      </c>
      <c r="O948" s="1" t="s">
        <v>7450</v>
      </c>
    </row>
    <row r="949" s="1" customFormat="1" spans="1:15">
      <c r="A949" s="1" t="s">
        <v>15</v>
      </c>
      <c r="B949" s="1" t="s">
        <v>4861</v>
      </c>
      <c r="C949" s="1" t="s">
        <v>17</v>
      </c>
      <c r="D949" s="1" t="s">
        <v>4813</v>
      </c>
      <c r="F949" s="1" t="s">
        <v>4862</v>
      </c>
      <c r="I949" s="1" t="s">
        <v>7451</v>
      </c>
      <c r="J949" s="1" t="s">
        <v>7452</v>
      </c>
      <c r="K949" s="1" t="s">
        <v>4865</v>
      </c>
      <c r="L949" s="1" t="s">
        <v>7453</v>
      </c>
      <c r="M949" s="1" t="s">
        <v>7454</v>
      </c>
      <c r="N949" s="1" t="s">
        <v>7455</v>
      </c>
      <c r="O949" s="1" t="s">
        <v>7456</v>
      </c>
    </row>
    <row r="950" s="1" customFormat="1" spans="1:15">
      <c r="A950" s="1" t="s">
        <v>15</v>
      </c>
      <c r="B950" s="1" t="s">
        <v>4885</v>
      </c>
      <c r="C950" s="1" t="s">
        <v>45</v>
      </c>
      <c r="D950" s="1" t="s">
        <v>4813</v>
      </c>
      <c r="F950" s="1" t="s">
        <v>4426</v>
      </c>
      <c r="G950" s="1" t="s">
        <v>190</v>
      </c>
      <c r="I950" s="1" t="s">
        <v>7457</v>
      </c>
      <c r="J950" s="1" t="s">
        <v>7458</v>
      </c>
      <c r="K950" s="1" t="s">
        <v>4888</v>
      </c>
      <c r="L950" s="1" t="s">
        <v>7459</v>
      </c>
      <c r="M950" s="1" t="s">
        <v>7460</v>
      </c>
      <c r="N950" s="1" t="s">
        <v>7461</v>
      </c>
      <c r="O950" s="1" t="s">
        <v>7462</v>
      </c>
    </row>
    <row r="951" s="1" customFormat="1" spans="1:15">
      <c r="A951" s="1" t="s">
        <v>15</v>
      </c>
      <c r="B951" s="1" t="s">
        <v>4893</v>
      </c>
      <c r="C951" s="1" t="s">
        <v>17</v>
      </c>
      <c r="D951" s="1" t="s">
        <v>4813</v>
      </c>
      <c r="F951" s="1" t="s">
        <v>4471</v>
      </c>
      <c r="I951" s="1" t="s">
        <v>7463</v>
      </c>
      <c r="J951" s="1" t="s">
        <v>4895</v>
      </c>
      <c r="K951" s="1" t="s">
        <v>7464</v>
      </c>
      <c r="L951" s="1" t="s">
        <v>7465</v>
      </c>
      <c r="M951" s="1" t="s">
        <v>7466</v>
      </c>
      <c r="N951" s="1" t="s">
        <v>7467</v>
      </c>
      <c r="O951" s="1" t="s">
        <v>7468</v>
      </c>
    </row>
    <row r="952" s="1" customFormat="1" spans="1:15">
      <c r="A952" s="1" t="s">
        <v>15</v>
      </c>
      <c r="B952" s="1" t="s">
        <v>4901</v>
      </c>
      <c r="C952" s="1" t="s">
        <v>27</v>
      </c>
      <c r="D952" s="1" t="s">
        <v>4813</v>
      </c>
      <c r="F952" s="1" t="s">
        <v>3357</v>
      </c>
      <c r="G952" s="1" t="s">
        <v>285</v>
      </c>
      <c r="I952" s="1" t="s">
        <v>7469</v>
      </c>
      <c r="J952" s="1" t="s">
        <v>4903</v>
      </c>
      <c r="K952" s="1" t="s">
        <v>7470</v>
      </c>
      <c r="L952" s="1" t="s">
        <v>7471</v>
      </c>
      <c r="M952" s="1" t="s">
        <v>7472</v>
      </c>
      <c r="N952" s="1" t="s">
        <v>7473</v>
      </c>
      <c r="O952" s="1" t="s">
        <v>7474</v>
      </c>
    </row>
    <row r="953" s="1" customFormat="1" spans="1:15">
      <c r="A953" s="1" t="s">
        <v>15</v>
      </c>
      <c r="B953" s="1" t="s">
        <v>4909</v>
      </c>
      <c r="C953" s="1" t="s">
        <v>27</v>
      </c>
      <c r="D953" s="1" t="s">
        <v>4813</v>
      </c>
      <c r="F953" s="1" t="s">
        <v>946</v>
      </c>
      <c r="I953" s="1" t="s">
        <v>4910</v>
      </c>
      <c r="J953" s="1" t="s">
        <v>7475</v>
      </c>
      <c r="K953" s="1" t="s">
        <v>7476</v>
      </c>
      <c r="L953" s="1" t="s">
        <v>7477</v>
      </c>
      <c r="M953" s="1" t="s">
        <v>7478</v>
      </c>
      <c r="N953" s="1" t="s">
        <v>7479</v>
      </c>
      <c r="O953" s="1" t="s">
        <v>7480</v>
      </c>
    </row>
    <row r="954" s="1" customFormat="1" spans="1:15">
      <c r="A954" s="1" t="s">
        <v>15</v>
      </c>
      <c r="B954" s="1" t="s">
        <v>4917</v>
      </c>
      <c r="C954" s="1" t="s">
        <v>27</v>
      </c>
      <c r="D954" s="1" t="s">
        <v>4813</v>
      </c>
      <c r="F954" s="1" t="s">
        <v>7481</v>
      </c>
      <c r="I954" s="1" t="s">
        <v>7482</v>
      </c>
      <c r="J954" s="1" t="s">
        <v>4921</v>
      </c>
      <c r="K954" s="1" t="s">
        <v>7483</v>
      </c>
      <c r="L954" s="1" t="s">
        <v>7484</v>
      </c>
      <c r="M954" s="1" t="s">
        <v>7485</v>
      </c>
      <c r="N954" s="1" t="s">
        <v>7486</v>
      </c>
      <c r="O954" s="1" t="s">
        <v>7487</v>
      </c>
    </row>
    <row r="955" s="1" customFormat="1" spans="1:15">
      <c r="A955" s="1" t="s">
        <v>15</v>
      </c>
      <c r="B955" s="1" t="s">
        <v>4945</v>
      </c>
      <c r="C955" s="1" t="s">
        <v>17</v>
      </c>
      <c r="D955" s="1" t="s">
        <v>7488</v>
      </c>
      <c r="F955" s="1" t="s">
        <v>7489</v>
      </c>
      <c r="I955" s="1" t="s">
        <v>7490</v>
      </c>
      <c r="J955" s="1" t="s">
        <v>4946</v>
      </c>
      <c r="K955" s="1" t="s">
        <v>4947</v>
      </c>
      <c r="L955" s="1" t="s">
        <v>7491</v>
      </c>
      <c r="M955" s="1" t="s">
        <v>7492</v>
      </c>
      <c r="N955" s="1" t="s">
        <v>7493</v>
      </c>
      <c r="O955" s="1" t="s">
        <v>7494</v>
      </c>
    </row>
    <row r="956" s="1" customFormat="1" spans="1:15">
      <c r="A956" s="1" t="s">
        <v>15</v>
      </c>
      <c r="B956" s="1" t="s">
        <v>4952</v>
      </c>
      <c r="C956" s="1" t="s">
        <v>45</v>
      </c>
      <c r="F956" s="1" t="s">
        <v>4953</v>
      </c>
      <c r="G956" s="1" t="e">
        <f>-al</f>
        <v>#NAME?</v>
      </c>
      <c r="I956" s="1" t="s">
        <v>7495</v>
      </c>
      <c r="J956" s="1" t="s">
        <v>7496</v>
      </c>
      <c r="K956" s="1" t="s">
        <v>4956</v>
      </c>
      <c r="L956" s="1" t="s">
        <v>7497</v>
      </c>
      <c r="M956" s="1" t="s">
        <v>7498</v>
      </c>
      <c r="N956" s="1" t="s">
        <v>7499</v>
      </c>
      <c r="O956" s="1" t="s">
        <v>7500</v>
      </c>
    </row>
    <row r="957" s="1" customFormat="1" spans="1:15">
      <c r="A957" s="1" t="s">
        <v>15</v>
      </c>
      <c r="B957" s="1" t="s">
        <v>4974</v>
      </c>
      <c r="C957" s="1" t="s">
        <v>45</v>
      </c>
      <c r="F957" s="1" t="s">
        <v>7501</v>
      </c>
      <c r="G957" s="1" t="e">
        <f>-ional</f>
        <v>#NAME?</v>
      </c>
      <c r="I957" s="1" t="s">
        <v>7502</v>
      </c>
      <c r="J957" s="1" t="s">
        <v>4977</v>
      </c>
      <c r="K957" s="1" t="s">
        <v>4978</v>
      </c>
      <c r="L957" s="1" t="s">
        <v>7503</v>
      </c>
      <c r="M957" s="1" t="s">
        <v>7504</v>
      </c>
      <c r="N957" s="1" t="s">
        <v>7505</v>
      </c>
      <c r="O957" s="1" t="s">
        <v>7506</v>
      </c>
    </row>
    <row r="958" s="1" customFormat="1" spans="1:15">
      <c r="A958" s="1" t="s">
        <v>15</v>
      </c>
      <c r="B958" s="1" t="s">
        <v>4983</v>
      </c>
      <c r="C958" s="1" t="s">
        <v>17</v>
      </c>
      <c r="D958" s="1" t="s">
        <v>4984</v>
      </c>
      <c r="F958" s="1" t="s">
        <v>3183</v>
      </c>
      <c r="I958" s="1" t="s">
        <v>7507</v>
      </c>
      <c r="J958" s="1" t="s">
        <v>7508</v>
      </c>
      <c r="K958" s="1" t="s">
        <v>4987</v>
      </c>
      <c r="L958" s="1" t="s">
        <v>7509</v>
      </c>
      <c r="M958" s="1" t="s">
        <v>7510</v>
      </c>
      <c r="N958" s="1" t="s">
        <v>7511</v>
      </c>
      <c r="O958" s="1" t="s">
        <v>7512</v>
      </c>
    </row>
    <row r="959" s="1" customFormat="1" spans="1:15">
      <c r="A959" s="1" t="s">
        <v>15</v>
      </c>
      <c r="B959" s="1" t="s">
        <v>4992</v>
      </c>
      <c r="C959" s="1" t="s">
        <v>17</v>
      </c>
      <c r="D959" s="1" t="s">
        <v>4984</v>
      </c>
      <c r="F959" s="1" t="s">
        <v>4993</v>
      </c>
      <c r="I959" s="1" t="s">
        <v>7513</v>
      </c>
      <c r="J959" s="1" t="s">
        <v>7514</v>
      </c>
      <c r="K959" s="1" t="s">
        <v>7515</v>
      </c>
      <c r="L959" s="1" t="s">
        <v>7516</v>
      </c>
      <c r="M959" s="1" t="s">
        <v>7517</v>
      </c>
      <c r="N959" s="1" t="s">
        <v>7518</v>
      </c>
      <c r="O959" s="1" t="s">
        <v>7519</v>
      </c>
    </row>
    <row r="960" s="1" customFormat="1" spans="1:15">
      <c r="A960" s="1" t="s">
        <v>15</v>
      </c>
      <c r="B960" s="1" t="s">
        <v>5001</v>
      </c>
      <c r="C960" s="1" t="s">
        <v>17</v>
      </c>
      <c r="D960" s="1" t="s">
        <v>4984</v>
      </c>
      <c r="F960" s="1" t="s">
        <v>5002</v>
      </c>
      <c r="I960" s="1" t="s">
        <v>7520</v>
      </c>
      <c r="J960" s="1" t="s">
        <v>7521</v>
      </c>
      <c r="K960" s="1" t="s">
        <v>5005</v>
      </c>
      <c r="L960" s="1" t="s">
        <v>7522</v>
      </c>
      <c r="M960" s="1" t="s">
        <v>7523</v>
      </c>
      <c r="N960" s="1" t="s">
        <v>7524</v>
      </c>
      <c r="O960" s="1" t="s">
        <v>7525</v>
      </c>
    </row>
    <row r="961" s="1" customFormat="1" spans="1:18">
      <c r="A961" s="1" t="s">
        <v>15</v>
      </c>
      <c r="B961" s="1" t="s">
        <v>5010</v>
      </c>
      <c r="C961" s="1" t="s">
        <v>17</v>
      </c>
      <c r="D961" s="1" t="s">
        <v>4984</v>
      </c>
      <c r="F961" s="1" t="s">
        <v>3535</v>
      </c>
      <c r="I961" s="1" t="s">
        <v>7526</v>
      </c>
      <c r="J961" s="1" t="s">
        <v>5019</v>
      </c>
      <c r="K961" s="1" t="s">
        <v>5013</v>
      </c>
      <c r="L961" s="1" t="s">
        <v>7527</v>
      </c>
      <c r="M961" s="1" t="s">
        <v>7528</v>
      </c>
      <c r="N961" s="1" t="s">
        <v>7529</v>
      </c>
      <c r="O961" s="1" t="s">
        <v>7530</v>
      </c>
    </row>
    <row r="962" s="1" customFormat="1" spans="1:18">
      <c r="A962" s="1" t="s">
        <v>15</v>
      </c>
      <c r="B962" s="1" t="s">
        <v>5058</v>
      </c>
      <c r="C962" s="1" t="s">
        <v>17</v>
      </c>
      <c r="D962" s="1" t="s">
        <v>4984</v>
      </c>
      <c r="E962" s="1" t="s">
        <v>3819</v>
      </c>
      <c r="F962" s="1" t="s">
        <v>3029</v>
      </c>
      <c r="I962" s="1" t="s">
        <v>7531</v>
      </c>
      <c r="J962" s="1" t="s">
        <v>7532</v>
      </c>
      <c r="K962" s="1" t="s">
        <v>5061</v>
      </c>
      <c r="L962" s="1" t="s">
        <v>7533</v>
      </c>
      <c r="M962" s="1" t="s">
        <v>7534</v>
      </c>
      <c r="N962" s="1" t="s">
        <v>7535</v>
      </c>
      <c r="O962" s="1" t="s">
        <v>5065</v>
      </c>
    </row>
    <row r="963" s="1" customFormat="1" spans="1:18">
      <c r="A963" s="1" t="s">
        <v>15</v>
      </c>
      <c r="B963" s="1" t="s">
        <v>5066</v>
      </c>
      <c r="C963" s="1" t="s">
        <v>17</v>
      </c>
      <c r="D963" s="1" t="s">
        <v>4984</v>
      </c>
      <c r="F963" s="1" t="s">
        <v>4512</v>
      </c>
      <c r="I963" s="1" t="s">
        <v>7536</v>
      </c>
      <c r="J963" s="1" t="s">
        <v>5068</v>
      </c>
      <c r="K963" s="1" t="s">
        <v>5069</v>
      </c>
      <c r="L963" s="1" t="s">
        <v>7537</v>
      </c>
      <c r="M963" s="1" t="s">
        <v>7538</v>
      </c>
      <c r="N963" s="1" t="s">
        <v>7539</v>
      </c>
      <c r="O963" s="1" t="s">
        <v>7540</v>
      </c>
    </row>
    <row r="964" s="1" customFormat="1" spans="1:18">
      <c r="A964" s="1" t="s">
        <v>15</v>
      </c>
      <c r="B964" s="1" t="s">
        <v>5081</v>
      </c>
      <c r="C964" s="1" t="s">
        <v>17</v>
      </c>
      <c r="F964" s="1" t="s">
        <v>5082</v>
      </c>
      <c r="I964" s="1" t="s">
        <v>7541</v>
      </c>
      <c r="J964" s="1" t="s">
        <v>7542</v>
      </c>
      <c r="K964" s="1" t="s">
        <v>5085</v>
      </c>
      <c r="L964" s="1" t="s">
        <v>7543</v>
      </c>
      <c r="M964" s="1" t="s">
        <v>7544</v>
      </c>
      <c r="N964" s="1" t="s">
        <v>7545</v>
      </c>
      <c r="O964" s="1" t="s">
        <v>7546</v>
      </c>
      <c r="P964" s="1" t="s">
        <v>4984</v>
      </c>
      <c r="R964" s="1" t="s">
        <v>866</v>
      </c>
    </row>
    <row r="965" s="1" customFormat="1" spans="1:18">
      <c r="A965" s="1" t="s">
        <v>15</v>
      </c>
      <c r="B965" s="1" t="s">
        <v>5090</v>
      </c>
      <c r="C965" s="1" t="s">
        <v>45</v>
      </c>
      <c r="F965" s="1" t="s">
        <v>5091</v>
      </c>
      <c r="I965" s="1" t="s">
        <v>7547</v>
      </c>
      <c r="J965" s="1" t="s">
        <v>7548</v>
      </c>
      <c r="K965" s="1" t="s">
        <v>5094</v>
      </c>
      <c r="L965" s="1" t="s">
        <v>7549</v>
      </c>
      <c r="M965" s="1" t="s">
        <v>7550</v>
      </c>
      <c r="N965" s="1" t="s">
        <v>7551</v>
      </c>
      <c r="O965" s="1" t="s">
        <v>7552</v>
      </c>
      <c r="P965" s="1" t="s">
        <v>4984</v>
      </c>
      <c r="R965" s="1" t="s">
        <v>753</v>
      </c>
    </row>
    <row r="966" s="1" customFormat="1" spans="1:18">
      <c r="A966" s="1" t="s">
        <v>15</v>
      </c>
      <c r="B966" s="1" t="s">
        <v>5099</v>
      </c>
      <c r="C966" s="1" t="s">
        <v>45</v>
      </c>
      <c r="F966" s="1" t="s">
        <v>5381</v>
      </c>
      <c r="I966" s="1" t="s">
        <v>7553</v>
      </c>
      <c r="J966" s="1" t="s">
        <v>5102</v>
      </c>
      <c r="K966" s="1" t="s">
        <v>5103</v>
      </c>
      <c r="L966" s="1" t="s">
        <v>5104</v>
      </c>
      <c r="M966" s="1" t="s">
        <v>7554</v>
      </c>
      <c r="N966" s="1" t="s">
        <v>7555</v>
      </c>
      <c r="O966" s="1" t="s">
        <v>5107</v>
      </c>
      <c r="P966" s="1" t="s">
        <v>4984</v>
      </c>
      <c r="R966" s="1" t="s">
        <v>35</v>
      </c>
    </row>
    <row r="967" s="1" customFormat="1" spans="1:18">
      <c r="A967" s="1" t="s">
        <v>15</v>
      </c>
      <c r="B967" s="1" t="s">
        <v>5108</v>
      </c>
      <c r="C967" s="1" t="s">
        <v>17</v>
      </c>
      <c r="F967" s="1" t="s">
        <v>5109</v>
      </c>
      <c r="I967" s="1" t="s">
        <v>7556</v>
      </c>
      <c r="J967" s="1" t="s">
        <v>5111</v>
      </c>
      <c r="K967" s="1" t="s">
        <v>5112</v>
      </c>
      <c r="L967" s="1" t="s">
        <v>7557</v>
      </c>
      <c r="M967" s="1" t="s">
        <v>7558</v>
      </c>
      <c r="N967" s="1" t="s">
        <v>7559</v>
      </c>
      <c r="O967" s="1" t="s">
        <v>7560</v>
      </c>
      <c r="P967" s="1" t="s">
        <v>4984</v>
      </c>
      <c r="R967" s="1" t="s">
        <v>866</v>
      </c>
    </row>
    <row r="968" s="1" customFormat="1" spans="1:18">
      <c r="A968" s="1" t="s">
        <v>15</v>
      </c>
      <c r="B968" s="1" t="s">
        <v>5117</v>
      </c>
      <c r="C968" s="1" t="s">
        <v>17</v>
      </c>
      <c r="F968" s="1" t="s">
        <v>5381</v>
      </c>
      <c r="I968" s="1" t="s">
        <v>7561</v>
      </c>
      <c r="J968" s="1" t="s">
        <v>2544</v>
      </c>
      <c r="K968" s="1" t="s">
        <v>5118</v>
      </c>
      <c r="L968" s="1" t="s">
        <v>7562</v>
      </c>
      <c r="M968" s="1" t="s">
        <v>7563</v>
      </c>
      <c r="N968" s="1" t="s">
        <v>7564</v>
      </c>
      <c r="O968" s="1" t="s">
        <v>7565</v>
      </c>
      <c r="P968" s="1" t="s">
        <v>4984</v>
      </c>
    </row>
    <row r="969" s="1" customFormat="1" spans="1:18">
      <c r="A969" s="1" t="s">
        <v>15</v>
      </c>
      <c r="B969" s="1" t="s">
        <v>5123</v>
      </c>
      <c r="C969" s="1" t="s">
        <v>17</v>
      </c>
      <c r="D969" s="1" t="s">
        <v>4984</v>
      </c>
      <c r="F969" s="1" t="s">
        <v>5124</v>
      </c>
      <c r="I969" s="1" t="s">
        <v>7566</v>
      </c>
      <c r="J969" s="1" t="s">
        <v>7567</v>
      </c>
      <c r="K969" s="1" t="s">
        <v>5127</v>
      </c>
      <c r="L969" s="1" t="s">
        <v>7568</v>
      </c>
      <c r="M969" s="1" t="s">
        <v>7569</v>
      </c>
      <c r="N969" s="1" t="s">
        <v>7570</v>
      </c>
      <c r="O969" s="1" t="s">
        <v>7571</v>
      </c>
    </row>
    <row r="970" s="1" customFormat="1" spans="1:18">
      <c r="A970" s="1" t="s">
        <v>15</v>
      </c>
      <c r="B970" s="1" t="s">
        <v>5123</v>
      </c>
      <c r="C970" s="1" t="s">
        <v>27</v>
      </c>
      <c r="D970" s="1" t="s">
        <v>4984</v>
      </c>
      <c r="F970" s="1" t="s">
        <v>5124</v>
      </c>
      <c r="I970" s="1" t="s">
        <v>7572</v>
      </c>
      <c r="J970" s="1" t="s">
        <v>5133</v>
      </c>
      <c r="K970" s="1" t="s">
        <v>5134</v>
      </c>
      <c r="L970" s="1" t="s">
        <v>7573</v>
      </c>
      <c r="M970" s="1" t="s">
        <v>7574</v>
      </c>
      <c r="N970" s="1" t="s">
        <v>7575</v>
      </c>
      <c r="O970" s="1" t="s">
        <v>7576</v>
      </c>
    </row>
    <row r="971" s="1" customFormat="1" spans="1:18">
      <c r="A971" s="1" t="s">
        <v>15</v>
      </c>
      <c r="B971" s="1" t="s">
        <v>5139</v>
      </c>
      <c r="C971" s="1" t="s">
        <v>45</v>
      </c>
      <c r="D971" s="1" t="s">
        <v>4984</v>
      </c>
      <c r="F971" s="1" t="s">
        <v>5124</v>
      </c>
      <c r="G971" s="1" t="s">
        <v>35</v>
      </c>
      <c r="I971" s="1" t="s">
        <v>7577</v>
      </c>
      <c r="J971" s="1" t="s">
        <v>7578</v>
      </c>
      <c r="K971" s="1" t="s">
        <v>5142</v>
      </c>
      <c r="L971" s="1" t="s">
        <v>7579</v>
      </c>
      <c r="M971" s="1" t="s">
        <v>7580</v>
      </c>
      <c r="N971" s="1" t="s">
        <v>7581</v>
      </c>
      <c r="O971" s="1" t="s">
        <v>7582</v>
      </c>
    </row>
    <row r="972" s="1" customFormat="1" spans="1:18">
      <c r="A972" s="1" t="s">
        <v>15</v>
      </c>
      <c r="B972" s="1" t="s">
        <v>5147</v>
      </c>
      <c r="C972" s="1" t="s">
        <v>45</v>
      </c>
      <c r="D972" s="1" t="s">
        <v>4984</v>
      </c>
      <c r="F972" s="1" t="s">
        <v>4471</v>
      </c>
      <c r="G972" s="1" t="s">
        <v>866</v>
      </c>
      <c r="I972" s="1" t="s">
        <v>7583</v>
      </c>
      <c r="J972" s="1" t="s">
        <v>7584</v>
      </c>
      <c r="K972" s="1" t="s">
        <v>5151</v>
      </c>
      <c r="L972" s="1" t="s">
        <v>7585</v>
      </c>
      <c r="M972" s="1" t="s">
        <v>7586</v>
      </c>
      <c r="N972" s="1" t="s">
        <v>7587</v>
      </c>
      <c r="O972" s="1" t="s">
        <v>7588</v>
      </c>
    </row>
    <row r="973" s="1" customFormat="1" spans="1:18">
      <c r="A973" s="1" t="s">
        <v>15</v>
      </c>
      <c r="B973" s="1" t="s">
        <v>5165</v>
      </c>
      <c r="C973" s="1" t="s">
        <v>17</v>
      </c>
      <c r="D973" s="1" t="s">
        <v>4984</v>
      </c>
      <c r="F973" s="1" t="s">
        <v>5166</v>
      </c>
      <c r="I973" s="1" t="s">
        <v>7589</v>
      </c>
      <c r="J973" s="1" t="s">
        <v>7590</v>
      </c>
      <c r="K973" s="1" t="s">
        <v>5169</v>
      </c>
      <c r="L973" s="1" t="s">
        <v>7591</v>
      </c>
      <c r="M973" s="1" t="s">
        <v>7592</v>
      </c>
      <c r="N973" s="1" t="s">
        <v>7593</v>
      </c>
      <c r="O973" s="1" t="s">
        <v>5173</v>
      </c>
    </row>
    <row r="974" s="1" customFormat="1" spans="1:18">
      <c r="A974" s="1" t="s">
        <v>15</v>
      </c>
      <c r="B974" s="1" t="s">
        <v>5174</v>
      </c>
      <c r="C974" s="1" t="s">
        <v>17</v>
      </c>
      <c r="D974" s="1" t="s">
        <v>4984</v>
      </c>
      <c r="E974" s="1" t="s">
        <v>4747</v>
      </c>
      <c r="F974" s="1" t="s">
        <v>7594</v>
      </c>
      <c r="I974" s="1" t="s">
        <v>7595</v>
      </c>
      <c r="J974" s="1" t="s">
        <v>7596</v>
      </c>
      <c r="K974" s="1" t="s">
        <v>5178</v>
      </c>
      <c r="L974" s="1" t="s">
        <v>7597</v>
      </c>
      <c r="M974" s="1" t="s">
        <v>7598</v>
      </c>
      <c r="N974" s="1" t="s">
        <v>7599</v>
      </c>
      <c r="O974" s="1" t="s">
        <v>7600</v>
      </c>
    </row>
    <row r="975" s="1" customFormat="1" spans="1:18">
      <c r="A975" s="1" t="s">
        <v>15</v>
      </c>
      <c r="B975" s="1" t="s">
        <v>5183</v>
      </c>
      <c r="C975" s="1" t="s">
        <v>17</v>
      </c>
      <c r="D975" s="1" t="s">
        <v>4984</v>
      </c>
      <c r="F975" s="1" t="s">
        <v>275</v>
      </c>
      <c r="I975" s="1" t="s">
        <v>7601</v>
      </c>
      <c r="J975" s="1" t="s">
        <v>5185</v>
      </c>
      <c r="K975" s="1" t="s">
        <v>5186</v>
      </c>
      <c r="L975" s="1" t="s">
        <v>7602</v>
      </c>
      <c r="M975" s="1" t="s">
        <v>7603</v>
      </c>
      <c r="N975" s="1" t="s">
        <v>7604</v>
      </c>
      <c r="O975" s="1" t="s">
        <v>7605</v>
      </c>
    </row>
    <row r="976" s="1" customFormat="1" spans="1:18">
      <c r="A976" s="1" t="s">
        <v>15</v>
      </c>
      <c r="B976" s="1" t="s">
        <v>5191</v>
      </c>
      <c r="C976" s="1" t="s">
        <v>17</v>
      </c>
      <c r="D976" s="1" t="s">
        <v>4984</v>
      </c>
      <c r="F976" s="1" t="s">
        <v>5192</v>
      </c>
      <c r="I976" s="1" t="s">
        <v>7606</v>
      </c>
      <c r="J976" s="1" t="s">
        <v>5194</v>
      </c>
      <c r="K976" s="1" t="s">
        <v>5195</v>
      </c>
      <c r="L976" s="1" t="s">
        <v>7607</v>
      </c>
      <c r="M976" s="1" t="s">
        <v>7608</v>
      </c>
      <c r="N976" s="1" t="s">
        <v>7609</v>
      </c>
      <c r="O976" s="1" t="s">
        <v>7610</v>
      </c>
    </row>
    <row r="977" s="1" customFormat="1" spans="1:16">
      <c r="A977" s="1" t="s">
        <v>15</v>
      </c>
      <c r="B977" s="1" t="s">
        <v>5200</v>
      </c>
      <c r="C977" s="1" t="s">
        <v>17</v>
      </c>
      <c r="D977" s="1" t="s">
        <v>4984</v>
      </c>
      <c r="F977" s="1" t="s">
        <v>5201</v>
      </c>
      <c r="I977" s="1" t="s">
        <v>7611</v>
      </c>
      <c r="J977" s="1" t="s">
        <v>5203</v>
      </c>
      <c r="K977" s="1" t="s">
        <v>5204</v>
      </c>
      <c r="L977" s="1" t="s">
        <v>7612</v>
      </c>
      <c r="M977" s="1" t="s">
        <v>7613</v>
      </c>
      <c r="N977" s="1" t="s">
        <v>7614</v>
      </c>
      <c r="O977" s="1" t="s">
        <v>7615</v>
      </c>
    </row>
    <row r="978" s="1" customFormat="1" spans="1:16">
      <c r="A978" s="1" t="s">
        <v>15</v>
      </c>
      <c r="B978" s="1" t="s">
        <v>5209</v>
      </c>
      <c r="C978" s="1" t="s">
        <v>17</v>
      </c>
      <c r="D978" s="1" t="s">
        <v>4984</v>
      </c>
      <c r="F978" s="1" t="s">
        <v>965</v>
      </c>
      <c r="I978" s="1" t="s">
        <v>7616</v>
      </c>
      <c r="J978" s="1" t="s">
        <v>5211</v>
      </c>
      <c r="K978" s="1" t="s">
        <v>5212</v>
      </c>
      <c r="L978" s="1" t="s">
        <v>7617</v>
      </c>
      <c r="M978" s="1" t="s">
        <v>7618</v>
      </c>
      <c r="N978" s="1" t="s">
        <v>7619</v>
      </c>
      <c r="O978" s="1" t="s">
        <v>7620</v>
      </c>
    </row>
    <row r="979" s="1" customFormat="1" spans="1:16">
      <c r="A979" s="1" t="s">
        <v>15</v>
      </c>
      <c r="B979" s="1" t="s">
        <v>5233</v>
      </c>
      <c r="C979" s="1" t="s">
        <v>17</v>
      </c>
      <c r="D979" s="1" t="s">
        <v>4984</v>
      </c>
      <c r="F979" s="1" t="s">
        <v>2840</v>
      </c>
      <c r="I979" s="1" t="s">
        <v>7621</v>
      </c>
      <c r="J979" s="1" t="s">
        <v>5235</v>
      </c>
      <c r="K979" s="1" t="s">
        <v>5236</v>
      </c>
      <c r="L979" s="1" t="s">
        <v>7622</v>
      </c>
      <c r="M979" s="1" t="s">
        <v>7623</v>
      </c>
      <c r="N979" s="1" t="s">
        <v>7624</v>
      </c>
      <c r="O979" s="1" t="s">
        <v>7625</v>
      </c>
    </row>
    <row r="980" s="1" customFormat="1" spans="1:16">
      <c r="A980" s="1" t="s">
        <v>15</v>
      </c>
      <c r="B980" s="1" t="s">
        <v>7626</v>
      </c>
      <c r="C980" s="1" t="s">
        <v>17</v>
      </c>
      <c r="F980" s="1" t="s">
        <v>1057</v>
      </c>
      <c r="I980" s="1" t="s">
        <v>7627</v>
      </c>
      <c r="J980" s="1" t="s">
        <v>7628</v>
      </c>
      <c r="K980" s="1" t="s">
        <v>7629</v>
      </c>
      <c r="L980" s="1" t="s">
        <v>7630</v>
      </c>
      <c r="M980" s="1" t="s">
        <v>7631</v>
      </c>
      <c r="N980" s="1" t="s">
        <v>7632</v>
      </c>
      <c r="O980" s="1" t="s">
        <v>7633</v>
      </c>
      <c r="P980" s="1" t="s">
        <v>4984</v>
      </c>
    </row>
    <row r="981" s="1" customFormat="1" spans="1:16">
      <c r="A981" s="1" t="s">
        <v>15</v>
      </c>
      <c r="B981" s="1" t="s">
        <v>5241</v>
      </c>
      <c r="C981" s="1" t="s">
        <v>17</v>
      </c>
      <c r="F981" s="1" t="s">
        <v>7634</v>
      </c>
      <c r="I981" s="1" t="s">
        <v>7635</v>
      </c>
      <c r="J981" s="1" t="s">
        <v>7636</v>
      </c>
      <c r="K981" s="1" t="s">
        <v>5245</v>
      </c>
      <c r="L981" s="1" t="s">
        <v>7637</v>
      </c>
      <c r="M981" s="1" t="s">
        <v>7638</v>
      </c>
      <c r="N981" s="1" t="s">
        <v>7639</v>
      </c>
      <c r="O981" s="1" t="s">
        <v>7640</v>
      </c>
      <c r="P981" s="1" t="s">
        <v>4984</v>
      </c>
    </row>
    <row r="982" s="1" customFormat="1" spans="1:16">
      <c r="A982" s="1" t="s">
        <v>15</v>
      </c>
      <c r="B982" s="1" t="s">
        <v>5259</v>
      </c>
      <c r="C982" s="1" t="s">
        <v>17</v>
      </c>
      <c r="F982" s="1" t="s">
        <v>7641</v>
      </c>
      <c r="I982" s="1" t="s">
        <v>7642</v>
      </c>
      <c r="J982" s="1" t="s">
        <v>5261</v>
      </c>
      <c r="K982" s="1" t="s">
        <v>5262</v>
      </c>
      <c r="L982" s="1" t="s">
        <v>7643</v>
      </c>
      <c r="M982" s="1" t="s">
        <v>7644</v>
      </c>
      <c r="N982" s="1" t="s">
        <v>7645</v>
      </c>
      <c r="O982" s="1" t="s">
        <v>7646</v>
      </c>
      <c r="P982" s="1" t="s">
        <v>4984</v>
      </c>
    </row>
    <row r="983" s="1" customFormat="1" spans="1:16">
      <c r="A983" s="1" t="s">
        <v>15</v>
      </c>
      <c r="B983" s="1" t="s">
        <v>5279</v>
      </c>
      <c r="C983" s="1" t="s">
        <v>45</v>
      </c>
      <c r="J983" s="1" t="s">
        <v>7647</v>
      </c>
      <c r="K983" s="1" t="s">
        <v>7648</v>
      </c>
      <c r="L983" s="1" t="s">
        <v>7649</v>
      </c>
      <c r="M983" s="1" t="s">
        <v>7650</v>
      </c>
      <c r="N983" s="1" t="s">
        <v>7651</v>
      </c>
      <c r="O983" s="1" t="s">
        <v>7652</v>
      </c>
    </row>
    <row r="984" s="1" customFormat="1" spans="1:16">
      <c r="A984" s="1" t="s">
        <v>15</v>
      </c>
      <c r="B984" s="1" t="s">
        <v>5288</v>
      </c>
      <c r="C984" s="1" t="s">
        <v>27</v>
      </c>
      <c r="J984" s="1" t="s">
        <v>5289</v>
      </c>
      <c r="K984" s="1" t="s">
        <v>5290</v>
      </c>
      <c r="L984" s="1" t="s">
        <v>7653</v>
      </c>
      <c r="M984" s="1" t="s">
        <v>7654</v>
      </c>
      <c r="N984" s="1" t="s">
        <v>7655</v>
      </c>
      <c r="O984" s="1" t="s">
        <v>5294</v>
      </c>
    </row>
    <row r="985" s="1" customFormat="1" ht="178.5" spans="1:16">
      <c r="A985" s="1" t="s">
        <v>15</v>
      </c>
      <c r="B985" s="3" t="s">
        <v>5295</v>
      </c>
      <c r="C985" s="3" t="s">
        <v>27</v>
      </c>
      <c r="D985" s="4"/>
      <c r="E985" s="4"/>
      <c r="F985" s="3" t="s">
        <v>7656</v>
      </c>
      <c r="G985" s="3" t="s">
        <v>6847</v>
      </c>
      <c r="H985" s="4"/>
      <c r="I985" s="3" t="s">
        <v>7657</v>
      </c>
      <c r="J985" s="3" t="s">
        <v>5298</v>
      </c>
      <c r="K985" s="3" t="s">
        <v>5299</v>
      </c>
      <c r="L985" s="3" t="s">
        <v>7658</v>
      </c>
      <c r="M985" s="3" t="s">
        <v>7659</v>
      </c>
      <c r="N985" s="3" t="s">
        <v>7660</v>
      </c>
      <c r="O985" s="3" t="s">
        <v>7661</v>
      </c>
    </row>
    <row r="986" s="1" customFormat="1" ht="153" spans="1:16">
      <c r="A986" s="1" t="s">
        <v>15</v>
      </c>
      <c r="B986" s="3" t="s">
        <v>5295</v>
      </c>
      <c r="C986" s="3" t="s">
        <v>45</v>
      </c>
      <c r="D986" s="4"/>
      <c r="E986" s="4"/>
      <c r="F986" s="3" t="s">
        <v>7656</v>
      </c>
      <c r="G986" s="3" t="s">
        <v>6847</v>
      </c>
      <c r="H986" s="4"/>
      <c r="I986" s="3" t="s">
        <v>7662</v>
      </c>
      <c r="J986" s="3" t="s">
        <v>7663</v>
      </c>
      <c r="K986" s="3" t="s">
        <v>5299</v>
      </c>
      <c r="L986" s="3" t="s">
        <v>7664</v>
      </c>
      <c r="M986" s="3" t="s">
        <v>7665</v>
      </c>
      <c r="N986" s="3" t="s">
        <v>7666</v>
      </c>
      <c r="O986" s="3" t="s">
        <v>7667</v>
      </c>
    </row>
    <row r="987" s="1" customFormat="1" ht="114.75" spans="1:16">
      <c r="A987" s="1" t="s">
        <v>15</v>
      </c>
      <c r="B987" s="3" t="s">
        <v>5304</v>
      </c>
      <c r="C987" s="3" t="s">
        <v>17</v>
      </c>
      <c r="D987" s="3" t="s">
        <v>7668</v>
      </c>
      <c r="E987" s="4"/>
      <c r="F987" s="4"/>
      <c r="G987" s="3" t="s">
        <v>7669</v>
      </c>
      <c r="H987" s="4"/>
      <c r="I987" s="3" t="s">
        <v>7670</v>
      </c>
      <c r="J987" s="3" t="s">
        <v>5307</v>
      </c>
      <c r="K987" s="3" t="s">
        <v>5308</v>
      </c>
      <c r="L987" s="3" t="s">
        <v>7671</v>
      </c>
      <c r="M987" s="3" t="s">
        <v>7672</v>
      </c>
      <c r="N987" s="3" t="s">
        <v>7673</v>
      </c>
      <c r="O987" s="3" t="s">
        <v>7674</v>
      </c>
    </row>
    <row r="988" s="1" customFormat="1" ht="127.5" spans="1:16">
      <c r="A988" s="1" t="s">
        <v>15</v>
      </c>
      <c r="B988" s="3" t="s">
        <v>5313</v>
      </c>
      <c r="C988" s="3" t="s">
        <v>27</v>
      </c>
      <c r="D988" s="4"/>
      <c r="E988" s="4"/>
      <c r="F988" s="4"/>
      <c r="G988" s="4"/>
      <c r="H988" s="4"/>
      <c r="I988" s="4"/>
      <c r="J988" s="3" t="s">
        <v>5314</v>
      </c>
      <c r="K988" s="3" t="s">
        <v>5315</v>
      </c>
      <c r="L988" s="3" t="s">
        <v>7675</v>
      </c>
      <c r="M988" s="3" t="s">
        <v>7676</v>
      </c>
      <c r="N988" s="3" t="s">
        <v>7677</v>
      </c>
      <c r="O988" s="3" t="s">
        <v>7678</v>
      </c>
    </row>
    <row r="989" s="1" customFormat="1" ht="89.25" spans="1:16">
      <c r="A989" s="1" t="s">
        <v>15</v>
      </c>
      <c r="B989" s="3" t="s">
        <v>5313</v>
      </c>
      <c r="C989" s="3" t="s">
        <v>17</v>
      </c>
      <c r="D989" s="4"/>
      <c r="E989" s="4"/>
      <c r="F989" s="4"/>
      <c r="G989" s="4"/>
      <c r="H989" s="4"/>
      <c r="I989" s="4"/>
      <c r="J989" s="3" t="s">
        <v>7679</v>
      </c>
      <c r="K989" s="3" t="s">
        <v>5315</v>
      </c>
      <c r="L989" s="3" t="s">
        <v>7680</v>
      </c>
      <c r="M989" s="3" t="s">
        <v>7681</v>
      </c>
      <c r="N989" s="3" t="s">
        <v>7682</v>
      </c>
      <c r="O989" s="3" t="s">
        <v>7683</v>
      </c>
    </row>
    <row r="990" s="1" customFormat="1" ht="127.5" spans="1:16">
      <c r="A990" s="1" t="s">
        <v>15</v>
      </c>
      <c r="B990" s="3" t="s">
        <v>5320</v>
      </c>
      <c r="C990" s="3" t="s">
        <v>27</v>
      </c>
      <c r="D990" s="4"/>
      <c r="E990" s="4"/>
      <c r="F990" s="3" t="s">
        <v>5320</v>
      </c>
      <c r="G990" s="4"/>
      <c r="H990" s="4"/>
      <c r="I990" s="3" t="s">
        <v>7684</v>
      </c>
      <c r="J990" s="3" t="s">
        <v>5322</v>
      </c>
      <c r="K990" s="3" t="s">
        <v>5323</v>
      </c>
      <c r="L990" s="3" t="s">
        <v>7685</v>
      </c>
      <c r="M990" s="3" t="s">
        <v>7686</v>
      </c>
      <c r="N990" s="3" t="s">
        <v>7687</v>
      </c>
      <c r="O990" s="3" t="s">
        <v>7688</v>
      </c>
    </row>
    <row r="991" s="1" customFormat="1" ht="102" spans="1:16">
      <c r="A991" s="1" t="s">
        <v>15</v>
      </c>
      <c r="B991" s="3" t="s">
        <v>5328</v>
      </c>
      <c r="C991" s="3" t="s">
        <v>45</v>
      </c>
      <c r="D991" s="3" t="s">
        <v>5337</v>
      </c>
      <c r="E991" s="4"/>
      <c r="F991" s="3" t="s">
        <v>237</v>
      </c>
      <c r="G991" s="3" t="s">
        <v>866</v>
      </c>
      <c r="H991" s="4"/>
      <c r="I991" s="3" t="s">
        <v>7689</v>
      </c>
      <c r="J991" s="3" t="s">
        <v>7690</v>
      </c>
      <c r="K991" s="3" t="s">
        <v>5332</v>
      </c>
      <c r="L991" s="3" t="s">
        <v>7691</v>
      </c>
      <c r="M991" s="3" t="s">
        <v>7692</v>
      </c>
      <c r="N991" s="3" t="s">
        <v>7693</v>
      </c>
      <c r="O991" s="3" t="s">
        <v>7694</v>
      </c>
    </row>
    <row r="992" s="1" customFormat="1" ht="140.25" spans="1:16">
      <c r="A992" s="1" t="s">
        <v>15</v>
      </c>
      <c r="B992" s="3" t="s">
        <v>5328</v>
      </c>
      <c r="C992" s="3" t="s">
        <v>17</v>
      </c>
      <c r="D992" s="3" t="s">
        <v>5337</v>
      </c>
      <c r="E992" s="4"/>
      <c r="F992" s="3" t="s">
        <v>237</v>
      </c>
      <c r="G992" s="3" t="s">
        <v>866</v>
      </c>
      <c r="H992" s="4"/>
      <c r="I992" s="3" t="s">
        <v>7695</v>
      </c>
      <c r="J992" s="3" t="s">
        <v>5339</v>
      </c>
      <c r="K992" s="3" t="s">
        <v>5332</v>
      </c>
      <c r="L992" s="3" t="s">
        <v>7696</v>
      </c>
      <c r="M992" s="3" t="s">
        <v>7697</v>
      </c>
      <c r="N992" s="3" t="s">
        <v>7698</v>
      </c>
      <c r="O992" s="3" t="s">
        <v>7699</v>
      </c>
    </row>
    <row r="993" s="1" customFormat="1" spans="1:15">
      <c r="A993" s="1" t="s">
        <v>15</v>
      </c>
      <c r="B993" s="1" t="s">
        <v>5353</v>
      </c>
      <c r="C993" s="1" t="s">
        <v>27</v>
      </c>
      <c r="F993" s="1" t="s">
        <v>2077</v>
      </c>
      <c r="G993" s="1" t="s">
        <v>1978</v>
      </c>
      <c r="I993" s="1" t="s">
        <v>7700</v>
      </c>
      <c r="J993" s="1" t="s">
        <v>5355</v>
      </c>
      <c r="K993" s="1" t="s">
        <v>5356</v>
      </c>
      <c r="L993" s="1" t="s">
        <v>7701</v>
      </c>
      <c r="M993" s="1" t="s">
        <v>7702</v>
      </c>
      <c r="N993" s="1" t="s">
        <v>7703</v>
      </c>
      <c r="O993" s="1" t="s">
        <v>7704</v>
      </c>
    </row>
    <row r="994" s="1" customFormat="1" spans="1:15">
      <c r="A994" s="1" t="s">
        <v>15</v>
      </c>
      <c r="B994" s="1" t="s">
        <v>5361</v>
      </c>
      <c r="C994" s="1" t="s">
        <v>45</v>
      </c>
      <c r="F994" s="1" t="s">
        <v>2616</v>
      </c>
      <c r="G994" s="1" t="s">
        <v>5369</v>
      </c>
      <c r="H994" s="1" t="s">
        <v>753</v>
      </c>
      <c r="I994" s="1" t="s">
        <v>7705</v>
      </c>
      <c r="J994" s="1" t="s">
        <v>5363</v>
      </c>
      <c r="K994" s="1" t="s">
        <v>5364</v>
      </c>
      <c r="L994" s="1" t="s">
        <v>7706</v>
      </c>
      <c r="M994" s="1" t="s">
        <v>7707</v>
      </c>
      <c r="N994" s="1" t="s">
        <v>7708</v>
      </c>
      <c r="O994" s="1" t="s">
        <v>7709</v>
      </c>
    </row>
    <row r="995" s="1" customFormat="1" spans="1:15">
      <c r="A995" s="1" t="s">
        <v>15</v>
      </c>
      <c r="B995" s="1" t="s">
        <v>5370</v>
      </c>
      <c r="C995" s="1" t="s">
        <v>17</v>
      </c>
      <c r="F995" s="1" t="s">
        <v>5371</v>
      </c>
      <c r="G995" s="1" t="s">
        <v>324</v>
      </c>
      <c r="I995" s="1" t="s">
        <v>7710</v>
      </c>
      <c r="J995" s="1" t="s">
        <v>5373</v>
      </c>
      <c r="K995" s="1" t="s">
        <v>5374</v>
      </c>
      <c r="L995" s="1" t="s">
        <v>7711</v>
      </c>
      <c r="M995" s="1" t="s">
        <v>7712</v>
      </c>
      <c r="N995" s="1" t="s">
        <v>7713</v>
      </c>
      <c r="O995" s="1" t="s">
        <v>7714</v>
      </c>
    </row>
    <row r="996" s="1" customFormat="1" spans="1:15">
      <c r="A996" s="1" t="s">
        <v>15</v>
      </c>
      <c r="B996" s="1" t="s">
        <v>5389</v>
      </c>
      <c r="C996" s="1" t="s">
        <v>45</v>
      </c>
      <c r="F996" s="1" t="s">
        <v>5390</v>
      </c>
      <c r="G996" s="1" t="s">
        <v>5391</v>
      </c>
      <c r="I996" s="1" t="s">
        <v>7715</v>
      </c>
      <c r="J996" s="1" t="s">
        <v>5393</v>
      </c>
      <c r="K996" s="1" t="s">
        <v>5394</v>
      </c>
      <c r="L996" s="1" t="s">
        <v>7716</v>
      </c>
      <c r="M996" s="1" t="s">
        <v>7717</v>
      </c>
      <c r="N996" s="1" t="s">
        <v>7718</v>
      </c>
      <c r="O996" s="1" t="s">
        <v>5398</v>
      </c>
    </row>
    <row r="997" s="1" customFormat="1" spans="1:15">
      <c r="A997" s="1" t="s">
        <v>15</v>
      </c>
      <c r="B997" s="1" t="s">
        <v>5406</v>
      </c>
      <c r="C997" s="1" t="s">
        <v>17</v>
      </c>
      <c r="F997" s="1" t="s">
        <v>5407</v>
      </c>
      <c r="G997" s="1" t="s">
        <v>3729</v>
      </c>
      <c r="I997" s="1" t="s">
        <v>7719</v>
      </c>
      <c r="J997" s="1" t="s">
        <v>7720</v>
      </c>
      <c r="K997" s="1" t="s">
        <v>5410</v>
      </c>
      <c r="L997" s="1" t="s">
        <v>7721</v>
      </c>
      <c r="M997" s="1" t="s">
        <v>7722</v>
      </c>
      <c r="N997" s="1" t="s">
        <v>7723</v>
      </c>
      <c r="O997" s="1" t="s">
        <v>7724</v>
      </c>
    </row>
    <row r="998" s="1" customFormat="1" spans="1:15">
      <c r="A998" s="1" t="s">
        <v>15</v>
      </c>
      <c r="B998" s="1" t="s">
        <v>5415</v>
      </c>
      <c r="C998" s="1" t="s">
        <v>45</v>
      </c>
      <c r="F998" s="1" t="s">
        <v>5416</v>
      </c>
      <c r="G998" s="1" t="s">
        <v>35</v>
      </c>
      <c r="I998" s="1" t="s">
        <v>7725</v>
      </c>
      <c r="J998" s="1" t="s">
        <v>7726</v>
      </c>
      <c r="K998" s="1" t="s">
        <v>5419</v>
      </c>
      <c r="L998" s="1" t="s">
        <v>7727</v>
      </c>
      <c r="M998" s="1" t="s">
        <v>7728</v>
      </c>
      <c r="N998" s="1" t="s">
        <v>7729</v>
      </c>
      <c r="O998" s="1" t="s">
        <v>7730</v>
      </c>
    </row>
    <row r="999" s="1" customFormat="1" spans="1:15">
      <c r="A999" s="1" t="s">
        <v>15</v>
      </c>
      <c r="B999" s="1" t="s">
        <v>5424</v>
      </c>
      <c r="C999" s="1" t="s">
        <v>27</v>
      </c>
      <c r="F999" s="1" t="s">
        <v>5425</v>
      </c>
      <c r="G999" s="1" t="s">
        <v>5426</v>
      </c>
      <c r="I999" s="1" t="s">
        <v>7731</v>
      </c>
      <c r="J999" s="1" t="s">
        <v>5428</v>
      </c>
      <c r="K999" s="1" t="s">
        <v>5429</v>
      </c>
      <c r="L999" s="1" t="s">
        <v>7732</v>
      </c>
      <c r="M999" s="1" t="s">
        <v>7733</v>
      </c>
      <c r="N999" s="1" t="s">
        <v>7734</v>
      </c>
      <c r="O999" s="1" t="s">
        <v>7735</v>
      </c>
    </row>
    <row r="1000" s="1" customFormat="1" spans="1:15">
      <c r="A1000" s="1" t="s">
        <v>15</v>
      </c>
      <c r="B1000" s="1" t="s">
        <v>5434</v>
      </c>
      <c r="C1000" s="1" t="s">
        <v>27</v>
      </c>
      <c r="F1000" s="1" t="s">
        <v>5435</v>
      </c>
      <c r="G1000" s="1" t="s">
        <v>5436</v>
      </c>
      <c r="I1000" s="1" t="s">
        <v>7736</v>
      </c>
      <c r="J1000" s="1" t="s">
        <v>7737</v>
      </c>
      <c r="K1000" s="1" t="s">
        <v>5439</v>
      </c>
      <c r="L1000" s="1" t="s">
        <v>7738</v>
      </c>
      <c r="M1000" s="1" t="s">
        <v>7739</v>
      </c>
      <c r="N1000" s="1" t="s">
        <v>7740</v>
      </c>
      <c r="O1000" s="1" t="s">
        <v>7741</v>
      </c>
    </row>
    <row r="1001" s="1" customFormat="1" spans="1:15">
      <c r="A1001" s="1" t="s">
        <v>15</v>
      </c>
      <c r="B1001" s="1" t="s">
        <v>5444</v>
      </c>
      <c r="C1001" s="1" t="s">
        <v>17</v>
      </c>
      <c r="F1001" s="1" t="s">
        <v>5445</v>
      </c>
      <c r="G1001" s="1" t="s">
        <v>5446</v>
      </c>
      <c r="I1001" s="1" t="s">
        <v>7742</v>
      </c>
      <c r="J1001" s="1" t="s">
        <v>5060</v>
      </c>
      <c r="K1001" s="1" t="s">
        <v>5448</v>
      </c>
      <c r="L1001" s="1" t="s">
        <v>5449</v>
      </c>
      <c r="M1001" s="1" t="s">
        <v>7743</v>
      </c>
      <c r="N1001" s="1" t="s">
        <v>7744</v>
      </c>
      <c r="O1001" s="1" t="s">
        <v>7745</v>
      </c>
    </row>
    <row r="1002" s="1" customFormat="1" spans="1:15">
      <c r="A1002" s="1" t="s">
        <v>15</v>
      </c>
      <c r="B1002" s="1" t="s">
        <v>5464</v>
      </c>
      <c r="C1002" s="1" t="s">
        <v>27</v>
      </c>
      <c r="F1002" s="1" t="s">
        <v>2157</v>
      </c>
      <c r="G1002" s="1" t="s">
        <v>494</v>
      </c>
      <c r="I1002" s="1" t="s">
        <v>7746</v>
      </c>
      <c r="J1002" s="1" t="s">
        <v>5466</v>
      </c>
      <c r="K1002" s="1" t="s">
        <v>5467</v>
      </c>
      <c r="L1002" s="1" t="s">
        <v>7747</v>
      </c>
      <c r="M1002" s="1" t="s">
        <v>7748</v>
      </c>
      <c r="N1002" s="1" t="s">
        <v>7749</v>
      </c>
      <c r="O1002" s="1" t="s">
        <v>7750</v>
      </c>
    </row>
    <row r="1003" s="1" customFormat="1" spans="1:15">
      <c r="A1003" s="1" t="s">
        <v>15</v>
      </c>
      <c r="B1003" s="1" t="s">
        <v>5478</v>
      </c>
      <c r="C1003" s="1" t="s">
        <v>17</v>
      </c>
      <c r="D1003" s="1" t="s">
        <v>5479</v>
      </c>
      <c r="F1003" s="1" t="s">
        <v>360</v>
      </c>
      <c r="I1003" s="1" t="s">
        <v>7751</v>
      </c>
      <c r="J1003" s="1" t="s">
        <v>7752</v>
      </c>
      <c r="K1003" s="1" t="s">
        <v>5482</v>
      </c>
      <c r="L1003" s="1" t="s">
        <v>7753</v>
      </c>
      <c r="M1003" s="1" t="s">
        <v>7754</v>
      </c>
      <c r="N1003" s="1" t="s">
        <v>7755</v>
      </c>
      <c r="O1003" s="1" t="s">
        <v>7756</v>
      </c>
    </row>
    <row r="1004" s="1" customFormat="1" spans="1:15">
      <c r="A1004" s="1" t="s">
        <v>15</v>
      </c>
      <c r="B1004" s="1" t="s">
        <v>5487</v>
      </c>
      <c r="C1004" s="1" t="s">
        <v>17</v>
      </c>
      <c r="D1004" s="1" t="s">
        <v>5479</v>
      </c>
      <c r="F1004" s="1" t="s">
        <v>5488</v>
      </c>
      <c r="G1004" s="1" t="s">
        <v>866</v>
      </c>
      <c r="I1004" s="1" t="s">
        <v>7757</v>
      </c>
      <c r="J1004" s="1" t="s">
        <v>5497</v>
      </c>
      <c r="K1004" s="1" t="s">
        <v>7758</v>
      </c>
      <c r="L1004" s="1" t="s">
        <v>7759</v>
      </c>
      <c r="M1004" s="1" t="s">
        <v>7760</v>
      </c>
      <c r="N1004" s="1" t="s">
        <v>7761</v>
      </c>
      <c r="O1004" s="1" t="s">
        <v>7762</v>
      </c>
    </row>
    <row r="1005" s="1" customFormat="1" spans="1:15">
      <c r="A1005" s="1" t="s">
        <v>15</v>
      </c>
      <c r="B1005" s="1" t="s">
        <v>5487</v>
      </c>
      <c r="C1005" s="1" t="s">
        <v>27</v>
      </c>
      <c r="D1005" s="1" t="s">
        <v>5479</v>
      </c>
      <c r="F1005" s="1" t="s">
        <v>5488</v>
      </c>
      <c r="G1005" s="1" t="s">
        <v>866</v>
      </c>
      <c r="I1005" s="1" t="s">
        <v>7763</v>
      </c>
      <c r="J1005" s="1" t="s">
        <v>7764</v>
      </c>
      <c r="K1005" s="1" t="s">
        <v>5491</v>
      </c>
      <c r="L1005" s="1" t="s">
        <v>7765</v>
      </c>
      <c r="M1005" s="1" t="s">
        <v>7766</v>
      </c>
      <c r="N1005" s="1" t="s">
        <v>7767</v>
      </c>
      <c r="O1005" s="1" t="s">
        <v>7768</v>
      </c>
    </row>
    <row r="1006" s="1" customFormat="1" spans="1:15">
      <c r="A1006" s="1" t="s">
        <v>15</v>
      </c>
      <c r="B1006" s="1" t="s">
        <v>5502</v>
      </c>
      <c r="C1006" s="1" t="s">
        <v>45</v>
      </c>
      <c r="D1006" s="1" t="s">
        <v>5479</v>
      </c>
      <c r="F1006" s="1" t="s">
        <v>2139</v>
      </c>
      <c r="G1006" s="1" t="s">
        <v>1996</v>
      </c>
      <c r="I1006" s="1" t="s">
        <v>7769</v>
      </c>
      <c r="J1006" s="1" t="s">
        <v>7770</v>
      </c>
      <c r="K1006" s="1" t="s">
        <v>5505</v>
      </c>
      <c r="L1006" s="1" t="s">
        <v>7771</v>
      </c>
      <c r="M1006" s="1" t="s">
        <v>7772</v>
      </c>
      <c r="N1006" s="1" t="s">
        <v>7773</v>
      </c>
      <c r="O1006" s="1" t="s">
        <v>7774</v>
      </c>
    </row>
    <row r="1007" s="1" customFormat="1" spans="1:15">
      <c r="A1007" s="1" t="s">
        <v>15</v>
      </c>
      <c r="B1007" s="1" t="s">
        <v>5510</v>
      </c>
      <c r="C1007" s="1" t="s">
        <v>45</v>
      </c>
      <c r="D1007" s="1" t="s">
        <v>5511</v>
      </c>
      <c r="F1007" s="1" t="s">
        <v>937</v>
      </c>
      <c r="G1007" s="1" t="s">
        <v>2922</v>
      </c>
      <c r="I1007" s="1" t="s">
        <v>7775</v>
      </c>
      <c r="J1007" s="1" t="s">
        <v>5513</v>
      </c>
      <c r="K1007" s="1" t="s">
        <v>5514</v>
      </c>
      <c r="L1007" s="1" t="s">
        <v>7776</v>
      </c>
      <c r="M1007" s="1" t="s">
        <v>7777</v>
      </c>
      <c r="N1007" s="1" t="s">
        <v>7778</v>
      </c>
      <c r="O1007" s="1" t="s">
        <v>7779</v>
      </c>
    </row>
    <row r="1008" s="1" customFormat="1" spans="1:15">
      <c r="A1008" s="1" t="s">
        <v>15</v>
      </c>
      <c r="B1008" s="1" t="s">
        <v>5538</v>
      </c>
      <c r="C1008" s="1" t="s">
        <v>17</v>
      </c>
      <c r="D1008" s="1" t="s">
        <v>5530</v>
      </c>
      <c r="F1008" s="1" t="s">
        <v>1057</v>
      </c>
      <c r="I1008" s="1" t="s">
        <v>7780</v>
      </c>
      <c r="J1008" s="1" t="s">
        <v>5540</v>
      </c>
      <c r="K1008" s="1" t="s">
        <v>5541</v>
      </c>
      <c r="L1008" s="1" t="s">
        <v>7781</v>
      </c>
      <c r="M1008" s="1" t="s">
        <v>7782</v>
      </c>
      <c r="N1008" s="1" t="s">
        <v>7783</v>
      </c>
      <c r="O1008" s="1" t="s">
        <v>7784</v>
      </c>
    </row>
    <row r="1009" s="1" customFormat="1" spans="1:15">
      <c r="A1009" s="1" t="s">
        <v>15</v>
      </c>
      <c r="B1009" s="1" t="s">
        <v>5546</v>
      </c>
      <c r="C1009" s="1" t="s">
        <v>27</v>
      </c>
      <c r="D1009" s="1" t="s">
        <v>5547</v>
      </c>
      <c r="F1009" s="1" t="s">
        <v>57</v>
      </c>
      <c r="I1009" s="1" t="s">
        <v>7785</v>
      </c>
      <c r="J1009" s="1" t="s">
        <v>5549</v>
      </c>
      <c r="K1009" s="1" t="s">
        <v>5550</v>
      </c>
      <c r="L1009" s="1" t="s">
        <v>7786</v>
      </c>
      <c r="M1009" s="1" t="s">
        <v>7787</v>
      </c>
      <c r="N1009" s="1" t="s">
        <v>7788</v>
      </c>
      <c r="O1009" s="1" t="s">
        <v>7789</v>
      </c>
    </row>
    <row r="1010" s="1" customFormat="1" spans="1:15">
      <c r="A1010" s="1" t="s">
        <v>15</v>
      </c>
      <c r="B1010" s="1" t="s">
        <v>5555</v>
      </c>
      <c r="C1010" s="1" t="s">
        <v>45</v>
      </c>
      <c r="D1010" s="1" t="s">
        <v>7790</v>
      </c>
      <c r="G1010" s="1" t="e">
        <f>-ical</f>
        <v>#NAME?</v>
      </c>
      <c r="I1010" s="1" t="s">
        <v>7791</v>
      </c>
      <c r="J1010" s="1" t="s">
        <v>5558</v>
      </c>
      <c r="K1010" s="1" t="s">
        <v>5559</v>
      </c>
      <c r="L1010" s="1" t="s">
        <v>7792</v>
      </c>
      <c r="M1010" s="1" t="s">
        <v>7793</v>
      </c>
      <c r="N1010" s="1" t="s">
        <v>7794</v>
      </c>
      <c r="O1010" s="1" t="s">
        <v>7795</v>
      </c>
    </row>
    <row r="1011" s="1" customFormat="1" spans="1:15">
      <c r="A1011" s="1" t="s">
        <v>15</v>
      </c>
      <c r="B1011" s="1" t="s">
        <v>5564</v>
      </c>
      <c r="C1011" s="1" t="s">
        <v>27</v>
      </c>
      <c r="F1011" s="1" t="s">
        <v>5556</v>
      </c>
      <c r="G1011" s="1" t="e">
        <f>-nique</f>
        <v>#NAME?</v>
      </c>
      <c r="I1011" s="1" t="s">
        <v>7796</v>
      </c>
      <c r="J1011" s="1" t="s">
        <v>5566</v>
      </c>
      <c r="K1011" s="1" t="s">
        <v>5567</v>
      </c>
      <c r="L1011" s="1" t="s">
        <v>7797</v>
      </c>
      <c r="M1011" s="1" t="s">
        <v>7798</v>
      </c>
      <c r="N1011" s="1" t="s">
        <v>7799</v>
      </c>
      <c r="O1011" s="1" t="s">
        <v>7800</v>
      </c>
    </row>
    <row r="1012" s="1" customFormat="1" spans="1:15">
      <c r="A1012" s="1" t="s">
        <v>15</v>
      </c>
      <c r="B1012" s="1" t="s">
        <v>5572</v>
      </c>
      <c r="C1012" s="1" t="s">
        <v>27</v>
      </c>
      <c r="D1012" s="1" t="s">
        <v>7790</v>
      </c>
      <c r="G1012" s="1" t="e">
        <f>-logy</f>
        <v>#NAME?</v>
      </c>
      <c r="I1012" s="1" t="s">
        <v>7801</v>
      </c>
      <c r="J1012" s="1" t="s">
        <v>5575</v>
      </c>
      <c r="K1012" s="1" t="s">
        <v>7802</v>
      </c>
      <c r="L1012" s="1" t="s">
        <v>7803</v>
      </c>
      <c r="M1012" s="1" t="s">
        <v>5578</v>
      </c>
      <c r="N1012" s="1" t="s">
        <v>7804</v>
      </c>
      <c r="O1012" s="1" t="s">
        <v>7805</v>
      </c>
    </row>
    <row r="1013" s="1" customFormat="1" spans="1:15">
      <c r="A1013" s="1" t="s">
        <v>15</v>
      </c>
      <c r="B1013" s="1" t="s">
        <v>5581</v>
      </c>
      <c r="C1013" s="1" t="s">
        <v>45</v>
      </c>
      <c r="F1013" s="1" t="s">
        <v>5582</v>
      </c>
      <c r="G1013" s="1" t="e">
        <f>-ary</f>
        <v>#NAME?</v>
      </c>
      <c r="I1013" s="1" t="s">
        <v>7806</v>
      </c>
      <c r="J1013" s="1" t="s">
        <v>5584</v>
      </c>
      <c r="K1013" s="1" t="s">
        <v>7807</v>
      </c>
      <c r="L1013" s="1" t="s">
        <v>7808</v>
      </c>
      <c r="M1013" s="1" t="s">
        <v>7809</v>
      </c>
      <c r="N1013" s="1" t="s">
        <v>7810</v>
      </c>
      <c r="O1013" s="1" t="s">
        <v>7811</v>
      </c>
    </row>
    <row r="1014" s="1" customFormat="1" spans="1:15">
      <c r="A1014" s="1" t="s">
        <v>15</v>
      </c>
      <c r="B1014" s="1" t="s">
        <v>5599</v>
      </c>
      <c r="C1014" s="1" t="s">
        <v>27</v>
      </c>
      <c r="J1014" s="1" t="s">
        <v>5603</v>
      </c>
      <c r="K1014" s="1" t="s">
        <v>5604</v>
      </c>
      <c r="L1014" s="1" t="s">
        <v>5605</v>
      </c>
      <c r="M1014" s="1" t="s">
        <v>5606</v>
      </c>
      <c r="N1014" s="1" t="s">
        <v>7812</v>
      </c>
      <c r="O1014" s="1" t="s">
        <v>7813</v>
      </c>
    </row>
    <row r="1015" s="1" customFormat="1" spans="1:15">
      <c r="A1015" s="1" t="s">
        <v>15</v>
      </c>
      <c r="B1015" s="1" t="s">
        <v>5630</v>
      </c>
      <c r="C1015" s="1" t="s">
        <v>17</v>
      </c>
      <c r="D1015" s="1" t="s">
        <v>5631</v>
      </c>
      <c r="F1015" s="1" t="s">
        <v>1977</v>
      </c>
      <c r="I1015" s="1" t="s">
        <v>7814</v>
      </c>
      <c r="J1015" s="1" t="s">
        <v>7815</v>
      </c>
      <c r="K1015" s="1" t="s">
        <v>5634</v>
      </c>
      <c r="L1015" s="1" t="s">
        <v>7816</v>
      </c>
      <c r="M1015" s="1" t="s">
        <v>7817</v>
      </c>
      <c r="N1015" s="1" t="s">
        <v>7818</v>
      </c>
      <c r="O1015" s="1" t="s">
        <v>7819</v>
      </c>
    </row>
    <row r="1016" s="1" customFormat="1" spans="1:15">
      <c r="A1016" s="1" t="s">
        <v>15</v>
      </c>
      <c r="B1016" s="1" t="s">
        <v>5630</v>
      </c>
      <c r="C1016" s="1" t="s">
        <v>27</v>
      </c>
      <c r="D1016" s="1" t="s">
        <v>5631</v>
      </c>
      <c r="F1016" s="1" t="s">
        <v>1977</v>
      </c>
      <c r="I1016" s="1" t="s">
        <v>7820</v>
      </c>
      <c r="J1016" s="1" t="s">
        <v>7821</v>
      </c>
      <c r="K1016" s="1" t="s">
        <v>5640</v>
      </c>
      <c r="L1016" s="1" t="s">
        <v>5641</v>
      </c>
      <c r="M1016" s="1" t="s">
        <v>7822</v>
      </c>
      <c r="N1016" s="1" t="s">
        <v>7823</v>
      </c>
      <c r="O1016" s="1" t="s">
        <v>7824</v>
      </c>
    </row>
    <row r="1017" s="1" customFormat="1" spans="1:15">
      <c r="A1017" s="1" t="s">
        <v>15</v>
      </c>
      <c r="B1017" s="1" t="s">
        <v>5645</v>
      </c>
      <c r="C1017" s="1" t="s">
        <v>17</v>
      </c>
      <c r="D1017" s="1" t="s">
        <v>5631</v>
      </c>
      <c r="F1017" s="1" t="s">
        <v>3535</v>
      </c>
      <c r="I1017" s="1" t="s">
        <v>7825</v>
      </c>
      <c r="J1017" s="1" t="s">
        <v>5647</v>
      </c>
      <c r="K1017" s="1" t="s">
        <v>5648</v>
      </c>
      <c r="L1017" s="1" t="s">
        <v>7826</v>
      </c>
      <c r="M1017" s="1" t="s">
        <v>7827</v>
      </c>
      <c r="N1017" s="1" t="s">
        <v>7828</v>
      </c>
      <c r="O1017" s="1" t="s">
        <v>7829</v>
      </c>
    </row>
    <row r="1018" s="1" customFormat="1" spans="1:15">
      <c r="A1018" s="1" t="s">
        <v>15</v>
      </c>
      <c r="B1018" s="1" t="s">
        <v>5653</v>
      </c>
      <c r="C1018" s="1" t="s">
        <v>27</v>
      </c>
      <c r="D1018" s="1" t="s">
        <v>5631</v>
      </c>
      <c r="F1018" s="1" t="s">
        <v>586</v>
      </c>
      <c r="G1018" s="1" t="e">
        <f>-ion</f>
        <v>#NAME?</v>
      </c>
      <c r="I1018" s="1" t="s">
        <v>7830</v>
      </c>
      <c r="J1018" s="1" t="s">
        <v>7831</v>
      </c>
      <c r="K1018" s="1" t="s">
        <v>5656</v>
      </c>
      <c r="L1018" s="1" t="s">
        <v>7832</v>
      </c>
      <c r="M1018" s="1" t="s">
        <v>7833</v>
      </c>
      <c r="N1018" s="1" t="s">
        <v>7834</v>
      </c>
      <c r="O1018" s="1" t="s">
        <v>7835</v>
      </c>
    </row>
    <row r="1019" s="1" customFormat="1" spans="1:15">
      <c r="A1019" s="1" t="s">
        <v>15</v>
      </c>
      <c r="B1019" s="1" t="s">
        <v>5667</v>
      </c>
      <c r="C1019" s="1" t="s">
        <v>17</v>
      </c>
      <c r="D1019" s="1" t="s">
        <v>5631</v>
      </c>
      <c r="F1019" s="1" t="s">
        <v>360</v>
      </c>
      <c r="I1019" s="1" t="s">
        <v>7836</v>
      </c>
      <c r="J1019" s="1" t="s">
        <v>7837</v>
      </c>
      <c r="K1019" s="1" t="s">
        <v>5670</v>
      </c>
      <c r="L1019" s="1" t="s">
        <v>7838</v>
      </c>
      <c r="M1019" s="1" t="s">
        <v>7839</v>
      </c>
      <c r="N1019" s="1" t="s">
        <v>7840</v>
      </c>
      <c r="O1019" s="1" t="s">
        <v>7841</v>
      </c>
    </row>
    <row r="1020" s="1" customFormat="1" spans="1:15">
      <c r="A1020" s="1" t="s">
        <v>15</v>
      </c>
      <c r="B1020" s="1" t="s">
        <v>5675</v>
      </c>
      <c r="C1020" s="1" t="s">
        <v>45</v>
      </c>
      <c r="D1020" s="1" t="s">
        <v>5631</v>
      </c>
      <c r="F1020" s="1" t="s">
        <v>718</v>
      </c>
      <c r="G1020" s="1" t="e">
        <f>-ent</f>
        <v>#NAME?</v>
      </c>
      <c r="I1020" s="1" t="s">
        <v>7842</v>
      </c>
      <c r="J1020" s="1" t="s">
        <v>7843</v>
      </c>
      <c r="K1020" s="1" t="s">
        <v>5678</v>
      </c>
      <c r="L1020" s="1" t="s">
        <v>7844</v>
      </c>
      <c r="M1020" s="1" t="s">
        <v>7845</v>
      </c>
      <c r="N1020" s="1" t="s">
        <v>7846</v>
      </c>
      <c r="O1020" s="1" t="s">
        <v>7847</v>
      </c>
    </row>
    <row r="1021" s="1" customFormat="1" spans="1:15">
      <c r="A1021" s="1" t="s">
        <v>15</v>
      </c>
      <c r="B1021" s="1" t="s">
        <v>5683</v>
      </c>
      <c r="C1021" s="1" t="s">
        <v>45</v>
      </c>
      <c r="F1021" s="1" t="s">
        <v>5684</v>
      </c>
      <c r="G1021" s="1" t="e">
        <f>-ate</f>
        <v>#NAME?</v>
      </c>
      <c r="I1021" s="1" t="s">
        <v>7848</v>
      </c>
      <c r="J1021" s="1" t="s">
        <v>7849</v>
      </c>
      <c r="K1021" s="1" t="s">
        <v>5687</v>
      </c>
      <c r="L1021" s="1" t="s">
        <v>7850</v>
      </c>
      <c r="M1021" s="1" t="s">
        <v>7851</v>
      </c>
      <c r="N1021" s="1" t="s">
        <v>7852</v>
      </c>
      <c r="O1021" s="1" t="s">
        <v>7853</v>
      </c>
    </row>
    <row r="1022" s="1" customFormat="1" spans="1:15">
      <c r="A1022" s="1" t="s">
        <v>15</v>
      </c>
      <c r="B1022" s="1" t="s">
        <v>5698</v>
      </c>
      <c r="C1022" s="1" t="s">
        <v>17</v>
      </c>
      <c r="D1022" s="1" t="s">
        <v>5699</v>
      </c>
      <c r="F1022" s="1" t="s">
        <v>5700</v>
      </c>
      <c r="I1022" s="1" t="s">
        <v>7854</v>
      </c>
      <c r="J1022" s="1" t="s">
        <v>5702</v>
      </c>
      <c r="K1022" s="1" t="s">
        <v>5703</v>
      </c>
      <c r="L1022" s="1" t="s">
        <v>7855</v>
      </c>
      <c r="M1022" s="1" t="s">
        <v>7856</v>
      </c>
      <c r="N1022" s="1" t="s">
        <v>7857</v>
      </c>
      <c r="O1022" s="1" t="s">
        <v>7858</v>
      </c>
    </row>
    <row r="1023" s="1" customFormat="1" spans="1:15">
      <c r="A1023" s="1" t="s">
        <v>15</v>
      </c>
      <c r="B1023" s="1" t="s">
        <v>5717</v>
      </c>
      <c r="C1023" s="1" t="s">
        <v>45</v>
      </c>
      <c r="D1023" s="1" t="s">
        <v>5728</v>
      </c>
      <c r="G1023" s="1" t="e">
        <f>-que</f>
        <v>#NAME?</v>
      </c>
      <c r="I1023" s="1" t="s">
        <v>7859</v>
      </c>
      <c r="J1023" s="1" t="s">
        <v>7860</v>
      </c>
      <c r="K1023" s="1" t="s">
        <v>5722</v>
      </c>
      <c r="L1023" s="1" t="s">
        <v>7861</v>
      </c>
      <c r="M1023" s="1" t="s">
        <v>7862</v>
      </c>
      <c r="N1023" s="1" t="s">
        <v>7863</v>
      </c>
      <c r="O1023" s="1" t="s">
        <v>7864</v>
      </c>
    </row>
    <row r="1024" s="1" customFormat="1" spans="1:15">
      <c r="A1024" s="1" t="s">
        <v>15</v>
      </c>
      <c r="B1024" s="1" t="s">
        <v>5727</v>
      </c>
      <c r="C1024" s="1" t="s">
        <v>45</v>
      </c>
      <c r="D1024" s="1" t="s">
        <v>5728</v>
      </c>
      <c r="F1024" s="1" t="s">
        <v>2242</v>
      </c>
      <c r="G1024" s="1" t="e">
        <f>-al</f>
        <v>#NAME?</v>
      </c>
      <c r="I1024" s="1" t="s">
        <v>7865</v>
      </c>
      <c r="J1024" s="1" t="s">
        <v>7866</v>
      </c>
      <c r="K1024" s="1" t="s">
        <v>5731</v>
      </c>
      <c r="L1024" s="1" t="s">
        <v>7867</v>
      </c>
      <c r="M1024" s="1" t="s">
        <v>7868</v>
      </c>
      <c r="N1024" s="1" t="s">
        <v>7869</v>
      </c>
      <c r="O1024" s="1" t="s">
        <v>7870</v>
      </c>
    </row>
    <row r="1025" s="1" customFormat="1" spans="1:16">
      <c r="A1025" s="1" t="s">
        <v>15</v>
      </c>
      <c r="B1025" s="1" t="s">
        <v>5736</v>
      </c>
      <c r="C1025" s="1" t="s">
        <v>27</v>
      </c>
      <c r="F1025" s="1" t="s">
        <v>5737</v>
      </c>
      <c r="G1025" s="1" t="e">
        <f>-ity</f>
        <v>#NAME?</v>
      </c>
      <c r="I1025" s="1" t="s">
        <v>7871</v>
      </c>
      <c r="J1025" s="1" t="s">
        <v>7872</v>
      </c>
      <c r="K1025" s="1" t="s">
        <v>7873</v>
      </c>
      <c r="L1025" s="1" t="s">
        <v>7874</v>
      </c>
      <c r="M1025" s="1" t="s">
        <v>7875</v>
      </c>
      <c r="N1025" s="1" t="s">
        <v>7876</v>
      </c>
      <c r="O1025" s="1" t="s">
        <v>7877</v>
      </c>
    </row>
    <row r="1026" s="1" customFormat="1" spans="1:16">
      <c r="A1026" s="1" t="s">
        <v>15</v>
      </c>
      <c r="B1026" s="1" t="s">
        <v>7878</v>
      </c>
      <c r="C1026" s="1" t="s">
        <v>45</v>
      </c>
      <c r="F1026" s="1" t="s">
        <v>3108</v>
      </c>
      <c r="G1026" s="1" t="e">
        <f>-id</f>
        <v>#NAME?</v>
      </c>
      <c r="I1026" s="1" t="s">
        <v>7879</v>
      </c>
      <c r="J1026" s="1" t="s">
        <v>7880</v>
      </c>
      <c r="K1026" s="1" t="s">
        <v>7881</v>
      </c>
      <c r="L1026" s="1" t="s">
        <v>7882</v>
      </c>
      <c r="M1026" s="1" t="s">
        <v>7883</v>
      </c>
      <c r="N1026" s="1" t="s">
        <v>7884</v>
      </c>
      <c r="O1026" s="1" t="s">
        <v>7885</v>
      </c>
    </row>
    <row r="1027" s="1" customFormat="1" spans="1:16">
      <c r="A1027" s="1" t="s">
        <v>15</v>
      </c>
      <c r="B1027" s="1" t="s">
        <v>5745</v>
      </c>
      <c r="C1027" s="1" t="s">
        <v>17</v>
      </c>
      <c r="F1027" s="1" t="s">
        <v>7886</v>
      </c>
      <c r="G1027" s="1" t="e">
        <f>-y</f>
        <v>#NAME?</v>
      </c>
      <c r="I1027" s="1" t="s">
        <v>7887</v>
      </c>
      <c r="J1027" s="1" t="s">
        <v>7888</v>
      </c>
      <c r="K1027" s="1" t="s">
        <v>7889</v>
      </c>
      <c r="L1027" s="1" t="s">
        <v>7890</v>
      </c>
      <c r="M1027" s="1" t="s">
        <v>7891</v>
      </c>
      <c r="N1027" s="1" t="s">
        <v>7892</v>
      </c>
      <c r="O1027" s="1" t="s">
        <v>7893</v>
      </c>
    </row>
    <row r="1028" s="1" customFormat="1" spans="1:16">
      <c r="A1028" s="1" t="s">
        <v>15</v>
      </c>
      <c r="B1028" s="1" t="s">
        <v>5752</v>
      </c>
      <c r="C1028" s="1" t="s">
        <v>27</v>
      </c>
      <c r="F1028" s="1" t="s">
        <v>2242</v>
      </c>
      <c r="G1028" s="1" t="e">
        <f>-ion</f>
        <v>#NAME?</v>
      </c>
      <c r="I1028" s="1" t="s">
        <v>7894</v>
      </c>
      <c r="J1028" s="1" t="s">
        <v>5754</v>
      </c>
      <c r="K1028" s="1" t="s">
        <v>5755</v>
      </c>
      <c r="L1028" s="1" t="s">
        <v>7895</v>
      </c>
      <c r="M1028" s="1" t="s">
        <v>7896</v>
      </c>
      <c r="N1028" s="1" t="s">
        <v>7897</v>
      </c>
      <c r="O1028" s="1" t="s">
        <v>7898</v>
      </c>
    </row>
    <row r="1029" s="1" customFormat="1" spans="1:16">
      <c r="A1029" s="1" t="s">
        <v>15</v>
      </c>
      <c r="B1029" s="1" t="s">
        <v>5760</v>
      </c>
      <c r="C1029" s="1" t="s">
        <v>45</v>
      </c>
      <c r="F1029" s="1" t="s">
        <v>7899</v>
      </c>
      <c r="G1029" s="1" t="e">
        <f>-al</f>
        <v>#NAME?</v>
      </c>
      <c r="I1029" s="1" t="s">
        <v>7900</v>
      </c>
      <c r="J1029" s="1" t="s">
        <v>7901</v>
      </c>
      <c r="K1029" s="1" t="s">
        <v>5764</v>
      </c>
      <c r="L1029" s="1" t="s">
        <v>7902</v>
      </c>
      <c r="M1029" s="1" t="s">
        <v>7903</v>
      </c>
      <c r="N1029" s="1" t="s">
        <v>7904</v>
      </c>
      <c r="O1029" s="1" t="s">
        <v>7905</v>
      </c>
    </row>
    <row r="1030" s="1" customFormat="1" spans="1:16">
      <c r="A1030" s="1" t="s">
        <v>15</v>
      </c>
      <c r="B1030" s="1" t="s">
        <v>5769</v>
      </c>
      <c r="C1030" s="1" t="s">
        <v>45</v>
      </c>
      <c r="F1030" s="1" t="s">
        <v>428</v>
      </c>
      <c r="G1030" s="1" t="s">
        <v>3463</v>
      </c>
      <c r="I1030" s="1" t="s">
        <v>7906</v>
      </c>
      <c r="J1030" s="1" t="s">
        <v>7907</v>
      </c>
      <c r="K1030" s="1" t="s">
        <v>5772</v>
      </c>
      <c r="L1030" s="1" t="s">
        <v>7908</v>
      </c>
      <c r="M1030" s="1" t="s">
        <v>7909</v>
      </c>
      <c r="N1030" s="1" t="s">
        <v>7910</v>
      </c>
      <c r="O1030" s="1" t="s">
        <v>7911</v>
      </c>
    </row>
    <row r="1031" s="1" customFormat="1" spans="1:16">
      <c r="A1031" s="1" t="s">
        <v>15</v>
      </c>
      <c r="B1031" s="1" t="s">
        <v>5777</v>
      </c>
      <c r="C1031" s="1" t="s">
        <v>45</v>
      </c>
      <c r="F1031" s="1" t="s">
        <v>5778</v>
      </c>
      <c r="G1031" s="1" t="s">
        <v>47</v>
      </c>
      <c r="I1031" s="1" t="s">
        <v>7912</v>
      </c>
      <c r="J1031" s="1" t="s">
        <v>5780</v>
      </c>
      <c r="K1031" s="1" t="s">
        <v>5781</v>
      </c>
      <c r="L1031" s="1" t="s">
        <v>5782</v>
      </c>
      <c r="M1031" s="1" t="s">
        <v>5783</v>
      </c>
      <c r="N1031" s="1" t="s">
        <v>7913</v>
      </c>
      <c r="O1031" s="1" t="s">
        <v>7914</v>
      </c>
    </row>
    <row r="1032" s="1" customFormat="1" spans="1:16">
      <c r="A1032" s="1" t="s">
        <v>15</v>
      </c>
      <c r="B1032" s="1" t="s">
        <v>5786</v>
      </c>
      <c r="C1032" s="1" t="s">
        <v>45</v>
      </c>
      <c r="F1032" s="1" t="s">
        <v>5787</v>
      </c>
      <c r="G1032" s="1" t="s">
        <v>2224</v>
      </c>
      <c r="I1032" s="1" t="s">
        <v>7915</v>
      </c>
      <c r="J1032" s="1" t="s">
        <v>7916</v>
      </c>
      <c r="K1032" s="1" t="s">
        <v>5789</v>
      </c>
      <c r="L1032" s="1" t="s">
        <v>7917</v>
      </c>
      <c r="M1032" s="1" t="s">
        <v>7918</v>
      </c>
      <c r="N1032" s="1" t="s">
        <v>7919</v>
      </c>
      <c r="O1032" s="1" t="s">
        <v>7920</v>
      </c>
    </row>
    <row r="1033" s="1" customFormat="1" spans="1:16">
      <c r="A1033" s="1" t="s">
        <v>15</v>
      </c>
      <c r="B1033" s="1" t="s">
        <v>5794</v>
      </c>
      <c r="C1033" s="1" t="s">
        <v>27</v>
      </c>
      <c r="J1033" s="1" t="s">
        <v>7921</v>
      </c>
      <c r="K1033" s="1" t="s">
        <v>5798</v>
      </c>
      <c r="L1033" s="1" t="s">
        <v>5799</v>
      </c>
      <c r="M1033" s="1" t="s">
        <v>5800</v>
      </c>
      <c r="N1033" s="1" t="s">
        <v>7922</v>
      </c>
      <c r="O1033" s="1" t="s">
        <v>7923</v>
      </c>
    </row>
    <row r="1034" s="1" customFormat="1" spans="1:16">
      <c r="A1034" s="1" t="s">
        <v>15</v>
      </c>
      <c r="B1034" s="1" t="s">
        <v>5803</v>
      </c>
      <c r="C1034" s="1" t="s">
        <v>5804</v>
      </c>
      <c r="J1034" s="1" t="s">
        <v>7924</v>
      </c>
      <c r="K1034" s="1" t="s">
        <v>7925</v>
      </c>
      <c r="L1034" s="1" t="s">
        <v>7926</v>
      </c>
      <c r="M1034" s="1" t="s">
        <v>7927</v>
      </c>
      <c r="N1034" s="1" t="s">
        <v>7928</v>
      </c>
      <c r="O1034" s="1" t="s">
        <v>7929</v>
      </c>
    </row>
    <row r="1035" s="1" customFormat="1" spans="1:16">
      <c r="A1035" s="1" t="s">
        <v>15</v>
      </c>
      <c r="B1035" s="1" t="s">
        <v>5822</v>
      </c>
      <c r="C1035" s="1" t="s">
        <v>17</v>
      </c>
      <c r="F1035" s="1" t="s">
        <v>5824</v>
      </c>
      <c r="I1035" s="1" t="s">
        <v>7930</v>
      </c>
      <c r="J1035" s="1" t="s">
        <v>7931</v>
      </c>
      <c r="K1035" s="1" t="s">
        <v>5826</v>
      </c>
      <c r="L1035" s="1" t="s">
        <v>7932</v>
      </c>
      <c r="M1035" s="1" t="s">
        <v>7933</v>
      </c>
      <c r="N1035" s="1" t="s">
        <v>7934</v>
      </c>
      <c r="O1035" s="1" t="s">
        <v>7935</v>
      </c>
      <c r="P1035" s="1" t="s">
        <v>5823</v>
      </c>
    </row>
    <row r="1036" s="1" customFormat="1" spans="1:16">
      <c r="A1036" s="1" t="s">
        <v>15</v>
      </c>
      <c r="B1036" s="1" t="s">
        <v>5813</v>
      </c>
      <c r="C1036" s="1" t="s">
        <v>45</v>
      </c>
      <c r="F1036" s="1" t="s">
        <v>5815</v>
      </c>
      <c r="I1036" s="1" t="s">
        <v>7936</v>
      </c>
      <c r="J1036" s="1" t="s">
        <v>7937</v>
      </c>
      <c r="K1036" s="1" t="s">
        <v>5817</v>
      </c>
      <c r="L1036" s="1" t="s">
        <v>7938</v>
      </c>
      <c r="M1036" s="1" t="s">
        <v>7939</v>
      </c>
      <c r="N1036" s="1" t="s">
        <v>7940</v>
      </c>
      <c r="O1036" s="1" t="s">
        <v>5821</v>
      </c>
      <c r="P1036" s="1" t="s">
        <v>5814</v>
      </c>
    </row>
    <row r="1037" s="1" customFormat="1" spans="1:16">
      <c r="A1037" s="1" t="s">
        <v>15</v>
      </c>
      <c r="B1037" s="1" t="s">
        <v>7941</v>
      </c>
      <c r="C1037" s="1" t="s">
        <v>27</v>
      </c>
      <c r="D1037" s="1" t="s">
        <v>294</v>
      </c>
      <c r="F1037" s="1" t="s">
        <v>295</v>
      </c>
      <c r="G1037" s="1" t="e">
        <f>-ation</f>
        <v>#NAME?</v>
      </c>
      <c r="I1037" s="1" t="s">
        <v>7942</v>
      </c>
      <c r="J1037" s="1" t="s">
        <v>7943</v>
      </c>
      <c r="K1037" s="1" t="s">
        <v>7944</v>
      </c>
      <c r="L1037" s="1" t="s">
        <v>7945</v>
      </c>
      <c r="M1037" s="1" t="s">
        <v>7946</v>
      </c>
      <c r="N1037" s="1" t="s">
        <v>7947</v>
      </c>
      <c r="O1037" s="1" t="s">
        <v>7948</v>
      </c>
    </row>
    <row r="1038" s="1" customFormat="1" spans="1:16">
      <c r="A1038" s="1" t="s">
        <v>15</v>
      </c>
      <c r="B1038" s="1" t="s">
        <v>7949</v>
      </c>
      <c r="C1038" s="1" t="s">
        <v>27</v>
      </c>
      <c r="D1038" s="1" t="s">
        <v>294</v>
      </c>
      <c r="F1038" s="1" t="s">
        <v>2790</v>
      </c>
      <c r="G1038" s="1" t="e">
        <f>-ion</f>
        <v>#NAME?</v>
      </c>
      <c r="I1038" s="1" t="s">
        <v>7950</v>
      </c>
      <c r="J1038" s="1" t="s">
        <v>7951</v>
      </c>
      <c r="K1038" s="1" t="s">
        <v>7952</v>
      </c>
      <c r="L1038" s="1" t="s">
        <v>7953</v>
      </c>
      <c r="M1038" s="1" t="s">
        <v>7954</v>
      </c>
      <c r="N1038" s="1" t="s">
        <v>7955</v>
      </c>
      <c r="O1038" s="1" t="s">
        <v>7956</v>
      </c>
    </row>
    <row r="1039" s="1" customFormat="1" spans="1:16">
      <c r="A1039" s="1" t="s">
        <v>15</v>
      </c>
      <c r="B1039" s="1" t="s">
        <v>7957</v>
      </c>
      <c r="C1039" s="1" t="s">
        <v>45</v>
      </c>
      <c r="D1039" s="1" t="s">
        <v>294</v>
      </c>
      <c r="F1039" s="1" t="s">
        <v>2242</v>
      </c>
      <c r="G1039" s="1" t="e">
        <f>-e</f>
        <v>#NAME?</v>
      </c>
      <c r="I1039" s="1" t="s">
        <v>7958</v>
      </c>
      <c r="J1039" s="1" t="s">
        <v>7959</v>
      </c>
      <c r="K1039" s="1" t="s">
        <v>7960</v>
      </c>
      <c r="L1039" s="1" t="s">
        <v>7961</v>
      </c>
      <c r="M1039" s="1" t="s">
        <v>7962</v>
      </c>
      <c r="N1039" s="1" t="s">
        <v>7963</v>
      </c>
      <c r="O1039" s="1" t="s">
        <v>7964</v>
      </c>
    </row>
    <row r="1040" s="1" customFormat="1" spans="1:16">
      <c r="A1040" s="1" t="s">
        <v>15</v>
      </c>
      <c r="B1040" s="1" t="s">
        <v>437</v>
      </c>
      <c r="C1040" s="1" t="s">
        <v>17</v>
      </c>
      <c r="D1040" s="1" t="s">
        <v>294</v>
      </c>
      <c r="F1040" s="1" t="s">
        <v>438</v>
      </c>
      <c r="G1040" s="1" t="e">
        <f>-ate</f>
        <v>#NAME?</v>
      </c>
      <c r="I1040" s="1" t="s">
        <v>7965</v>
      </c>
      <c r="J1040" s="1" t="s">
        <v>5868</v>
      </c>
      <c r="K1040" s="1" t="s">
        <v>441</v>
      </c>
      <c r="L1040" s="1" t="s">
        <v>7966</v>
      </c>
      <c r="M1040" s="1" t="s">
        <v>7967</v>
      </c>
      <c r="N1040" s="1" t="s">
        <v>7968</v>
      </c>
      <c r="O1040" s="1" t="s">
        <v>7969</v>
      </c>
    </row>
    <row r="1041" s="1" customFormat="1" spans="1:15">
      <c r="A1041" s="1" t="s">
        <v>15</v>
      </c>
      <c r="B1041" s="1" t="s">
        <v>5879</v>
      </c>
      <c r="C1041" s="1" t="s">
        <v>17</v>
      </c>
      <c r="D1041" s="1" t="s">
        <v>522</v>
      </c>
      <c r="F1041" s="1" t="s">
        <v>4272</v>
      </c>
      <c r="G1041" s="1" t="e">
        <f>-ate</f>
        <v>#NAME?</v>
      </c>
      <c r="I1041" s="1" t="s">
        <v>7970</v>
      </c>
      <c r="J1041" s="1" t="s">
        <v>5881</v>
      </c>
      <c r="K1041" s="1" t="s">
        <v>5882</v>
      </c>
      <c r="L1041" s="1" t="s">
        <v>7971</v>
      </c>
      <c r="M1041" s="1" t="s">
        <v>7972</v>
      </c>
      <c r="N1041" s="1" t="s">
        <v>7973</v>
      </c>
      <c r="O1041" s="1" t="s">
        <v>7974</v>
      </c>
    </row>
    <row r="1042" s="1" customFormat="1" spans="1:15">
      <c r="A1042" s="1" t="s">
        <v>15</v>
      </c>
      <c r="B1042" s="1" t="s">
        <v>551</v>
      </c>
      <c r="C1042" s="1" t="s">
        <v>45</v>
      </c>
      <c r="F1042" s="1" t="s">
        <v>552</v>
      </c>
      <c r="G1042" s="1" t="e">
        <f>-native</f>
        <v>#NAME?</v>
      </c>
      <c r="I1042" s="1" t="s">
        <v>7975</v>
      </c>
      <c r="J1042" s="1" t="s">
        <v>7976</v>
      </c>
      <c r="K1042" s="1" t="s">
        <v>555</v>
      </c>
      <c r="L1042" s="1" t="s">
        <v>7977</v>
      </c>
      <c r="M1042" s="1" t="s">
        <v>7978</v>
      </c>
      <c r="N1042" s="1" t="s">
        <v>7979</v>
      </c>
      <c r="O1042" s="1" t="s">
        <v>7980</v>
      </c>
    </row>
    <row r="1043" s="1" customFormat="1" spans="1:15">
      <c r="A1043" s="1" t="s">
        <v>15</v>
      </c>
      <c r="B1043" s="1" t="s">
        <v>575</v>
      </c>
      <c r="C1043" s="1" t="s">
        <v>45</v>
      </c>
      <c r="D1043" s="1" t="s">
        <v>576</v>
      </c>
      <c r="F1043" s="1" t="s">
        <v>7981</v>
      </c>
      <c r="I1043" s="1" t="s">
        <v>7982</v>
      </c>
      <c r="J1043" s="1" t="s">
        <v>579</v>
      </c>
      <c r="K1043" s="1" t="s">
        <v>580</v>
      </c>
      <c r="L1043" s="1" t="s">
        <v>7983</v>
      </c>
      <c r="M1043" s="1" t="s">
        <v>7984</v>
      </c>
      <c r="N1043" s="1" t="s">
        <v>7985</v>
      </c>
      <c r="O1043" s="1" t="s">
        <v>7986</v>
      </c>
    </row>
    <row r="1044" s="1" customFormat="1" spans="1:15">
      <c r="A1044" s="1" t="s">
        <v>15</v>
      </c>
      <c r="B1044" s="1" t="s">
        <v>585</v>
      </c>
      <c r="C1044" s="1" t="s">
        <v>27</v>
      </c>
      <c r="D1044" s="1" t="s">
        <v>576</v>
      </c>
      <c r="F1044" s="1" t="s">
        <v>586</v>
      </c>
      <c r="G1044" s="1" t="e">
        <f>-ion</f>
        <v>#NAME?</v>
      </c>
      <c r="I1044" s="1" t="s">
        <v>7987</v>
      </c>
      <c r="J1044" s="1" t="s">
        <v>7988</v>
      </c>
      <c r="K1044" s="1" t="s">
        <v>589</v>
      </c>
      <c r="L1044" s="1" t="s">
        <v>7989</v>
      </c>
      <c r="M1044" s="1" t="s">
        <v>7990</v>
      </c>
      <c r="N1044" s="1" t="s">
        <v>7991</v>
      </c>
      <c r="O1044" s="1" t="s">
        <v>7992</v>
      </c>
    </row>
    <row r="1045" s="1" customFormat="1" spans="1:15">
      <c r="A1045" s="1" t="s">
        <v>15</v>
      </c>
      <c r="B1045" s="1" t="s">
        <v>7993</v>
      </c>
      <c r="C1045" s="1" t="s">
        <v>27</v>
      </c>
      <c r="D1045" s="1" t="s">
        <v>626</v>
      </c>
      <c r="F1045" s="1" t="s">
        <v>3739</v>
      </c>
      <c r="I1045" s="1" t="s">
        <v>7994</v>
      </c>
      <c r="J1045" s="1" t="s">
        <v>7995</v>
      </c>
      <c r="K1045" s="1" t="s">
        <v>7996</v>
      </c>
      <c r="L1045" s="1" t="s">
        <v>7997</v>
      </c>
      <c r="M1045" s="1" t="s">
        <v>7998</v>
      </c>
      <c r="N1045" s="1" t="s">
        <v>7999</v>
      </c>
      <c r="O1045" s="1" t="s">
        <v>8000</v>
      </c>
    </row>
    <row r="1046" s="1" customFormat="1" spans="1:15">
      <c r="A1046" s="1" t="s">
        <v>15</v>
      </c>
      <c r="B1046" s="1" t="s">
        <v>690</v>
      </c>
      <c r="C1046" s="1" t="s">
        <v>45</v>
      </c>
      <c r="F1046" s="1" t="s">
        <v>691</v>
      </c>
      <c r="G1046" s="1" t="e">
        <f>-ual</f>
        <v>#NAME?</v>
      </c>
      <c r="I1046" s="1" t="s">
        <v>8001</v>
      </c>
      <c r="J1046" s="1" t="s">
        <v>694</v>
      </c>
      <c r="K1046" s="1" t="s">
        <v>695</v>
      </c>
      <c r="L1046" s="1" t="s">
        <v>8002</v>
      </c>
      <c r="M1046" s="1" t="s">
        <v>8003</v>
      </c>
      <c r="N1046" s="1" t="s">
        <v>8004</v>
      </c>
      <c r="O1046" s="1" t="s">
        <v>8005</v>
      </c>
    </row>
    <row r="1047" s="1" customFormat="1" spans="1:15">
      <c r="A1047" s="1" t="s">
        <v>15</v>
      </c>
      <c r="B1047" s="1" t="s">
        <v>8006</v>
      </c>
      <c r="C1047" s="1" t="s">
        <v>27</v>
      </c>
      <c r="D1047" s="1" t="s">
        <v>5911</v>
      </c>
      <c r="F1047" s="1" t="s">
        <v>4632</v>
      </c>
      <c r="G1047" s="1" t="s">
        <v>201</v>
      </c>
      <c r="I1047" s="1" t="s">
        <v>8007</v>
      </c>
      <c r="J1047" s="1" t="s">
        <v>5913</v>
      </c>
      <c r="K1047" s="1" t="s">
        <v>8008</v>
      </c>
      <c r="L1047" s="1" t="s">
        <v>8009</v>
      </c>
      <c r="M1047" s="1" t="s">
        <v>8010</v>
      </c>
      <c r="N1047" s="1" t="s">
        <v>8011</v>
      </c>
      <c r="O1047" s="1" t="s">
        <v>8012</v>
      </c>
    </row>
    <row r="1048" s="1" customFormat="1" spans="1:15">
      <c r="A1048" s="1" t="s">
        <v>15</v>
      </c>
      <c r="B1048" s="1" t="s">
        <v>716</v>
      </c>
      <c r="C1048" s="1" t="s">
        <v>45</v>
      </c>
      <c r="D1048" s="1" t="s">
        <v>717</v>
      </c>
      <c r="F1048" s="1" t="s">
        <v>718</v>
      </c>
      <c r="G1048" s="1" t="s">
        <v>190</v>
      </c>
      <c r="I1048" s="1" t="s">
        <v>8013</v>
      </c>
      <c r="J1048" s="1" t="s">
        <v>720</v>
      </c>
      <c r="K1048" s="1" t="s">
        <v>721</v>
      </c>
      <c r="L1048" s="1" t="s">
        <v>8014</v>
      </c>
      <c r="M1048" s="1" t="s">
        <v>8015</v>
      </c>
      <c r="N1048" s="1" t="s">
        <v>8016</v>
      </c>
      <c r="O1048" s="1" t="s">
        <v>8017</v>
      </c>
    </row>
    <row r="1049" s="1" customFormat="1" spans="1:15">
      <c r="A1049" s="1" t="s">
        <v>15</v>
      </c>
      <c r="B1049" s="1" t="s">
        <v>8018</v>
      </c>
      <c r="C1049" s="1" t="s">
        <v>27</v>
      </c>
      <c r="D1049" s="1" t="s">
        <v>717</v>
      </c>
      <c r="F1049" s="1" t="s">
        <v>8019</v>
      </c>
      <c r="G1049" s="1" t="s">
        <v>743</v>
      </c>
      <c r="I1049" s="1" t="s">
        <v>8020</v>
      </c>
      <c r="J1049" s="1" t="s">
        <v>8021</v>
      </c>
      <c r="K1049" s="1" t="s">
        <v>8022</v>
      </c>
      <c r="L1049" s="1" t="s">
        <v>8023</v>
      </c>
      <c r="M1049" s="1" t="s">
        <v>8024</v>
      </c>
      <c r="N1049" s="1" t="s">
        <v>8025</v>
      </c>
      <c r="O1049" s="1" t="s">
        <v>8026</v>
      </c>
    </row>
    <row r="1050" s="1" customFormat="1" spans="1:15">
      <c r="A1050" s="1" t="s">
        <v>15</v>
      </c>
      <c r="B1050" s="1" t="s">
        <v>811</v>
      </c>
      <c r="C1050" s="1" t="s">
        <v>45</v>
      </c>
      <c r="D1050" s="1" t="s">
        <v>717</v>
      </c>
      <c r="F1050" s="1" t="s">
        <v>812</v>
      </c>
      <c r="G1050" s="1" t="s">
        <v>324</v>
      </c>
      <c r="I1050" s="1" t="s">
        <v>8027</v>
      </c>
      <c r="J1050" s="1" t="s">
        <v>814</v>
      </c>
      <c r="K1050" s="1" t="s">
        <v>815</v>
      </c>
      <c r="L1050" s="1" t="s">
        <v>8028</v>
      </c>
      <c r="M1050" s="1" t="s">
        <v>8029</v>
      </c>
      <c r="N1050" s="1" t="s">
        <v>8030</v>
      </c>
      <c r="O1050" s="1" t="s">
        <v>8031</v>
      </c>
    </row>
    <row r="1051" s="1" customFormat="1" spans="1:15">
      <c r="A1051" s="1" t="s">
        <v>15</v>
      </c>
      <c r="B1051" s="1" t="s">
        <v>5961</v>
      </c>
      <c r="C1051" s="1" t="s">
        <v>27</v>
      </c>
      <c r="D1051" s="1" t="s">
        <v>955</v>
      </c>
      <c r="F1051" s="1" t="s">
        <v>5962</v>
      </c>
      <c r="G1051" s="1" t="s">
        <v>2901</v>
      </c>
      <c r="I1051" s="1" t="s">
        <v>8032</v>
      </c>
      <c r="J1051" s="1" t="s">
        <v>5964</v>
      </c>
      <c r="K1051" s="1" t="s">
        <v>5965</v>
      </c>
      <c r="L1051" s="1" t="s">
        <v>8033</v>
      </c>
      <c r="M1051" s="1" t="s">
        <v>8034</v>
      </c>
      <c r="N1051" s="1" t="s">
        <v>8035</v>
      </c>
      <c r="O1051" s="1" t="s">
        <v>8036</v>
      </c>
    </row>
    <row r="1052" s="1" customFormat="1" spans="1:15">
      <c r="A1052" s="1" t="s">
        <v>15</v>
      </c>
      <c r="B1052" s="1" t="s">
        <v>8037</v>
      </c>
      <c r="C1052" s="1" t="s">
        <v>27</v>
      </c>
      <c r="D1052" s="1" t="s">
        <v>955</v>
      </c>
      <c r="F1052" s="1" t="s">
        <v>5971</v>
      </c>
      <c r="G1052" s="1" t="e">
        <f>-ion</f>
        <v>#NAME?</v>
      </c>
      <c r="I1052" s="1" t="s">
        <v>8038</v>
      </c>
      <c r="J1052" s="1" t="s">
        <v>5973</v>
      </c>
      <c r="K1052" s="1" t="s">
        <v>8039</v>
      </c>
      <c r="L1052" s="1" t="s">
        <v>8040</v>
      </c>
      <c r="M1052" s="1" t="s">
        <v>8041</v>
      </c>
      <c r="N1052" s="1" t="s">
        <v>8042</v>
      </c>
      <c r="O1052" s="1" t="s">
        <v>5978</v>
      </c>
    </row>
    <row r="1053" s="1" customFormat="1" spans="1:15">
      <c r="A1053" s="1" t="s">
        <v>15</v>
      </c>
      <c r="B1053" s="1" t="s">
        <v>8043</v>
      </c>
      <c r="C1053" s="1" t="s">
        <v>27</v>
      </c>
      <c r="D1053" s="1" t="s">
        <v>955</v>
      </c>
      <c r="F1053" s="1" t="s">
        <v>956</v>
      </c>
      <c r="G1053" s="1" t="e">
        <f>-ment</f>
        <v>#NAME?</v>
      </c>
      <c r="I1053" s="1" t="s">
        <v>8044</v>
      </c>
      <c r="J1053" s="1" t="s">
        <v>958</v>
      </c>
      <c r="K1053" s="1" t="s">
        <v>8045</v>
      </c>
      <c r="L1053" s="1" t="s">
        <v>8046</v>
      </c>
      <c r="M1053" s="1" t="s">
        <v>8047</v>
      </c>
      <c r="N1053" s="1" t="s">
        <v>8048</v>
      </c>
      <c r="O1053" s="1" t="s">
        <v>8049</v>
      </c>
    </row>
    <row r="1054" s="1" customFormat="1" spans="1:15">
      <c r="A1054" s="1" t="s">
        <v>15</v>
      </c>
      <c r="B1054" s="1" t="s">
        <v>998</v>
      </c>
      <c r="C1054" s="1" t="s">
        <v>27</v>
      </c>
      <c r="D1054" s="1" t="s">
        <v>955</v>
      </c>
      <c r="F1054" s="1" t="s">
        <v>6006</v>
      </c>
      <c r="G1054" s="1" t="e">
        <f>-ion</f>
        <v>#NAME?</v>
      </c>
      <c r="I1054" s="1" t="s">
        <v>8050</v>
      </c>
      <c r="J1054" s="1" t="s">
        <v>6008</v>
      </c>
      <c r="K1054" s="1" t="s">
        <v>1002</v>
      </c>
      <c r="L1054" s="1" t="s">
        <v>8051</v>
      </c>
      <c r="M1054" s="1" t="s">
        <v>8052</v>
      </c>
      <c r="N1054" s="1" t="s">
        <v>8053</v>
      </c>
      <c r="O1054" s="1" t="s">
        <v>8054</v>
      </c>
    </row>
    <row r="1055" s="1" customFormat="1" spans="1:15">
      <c r="A1055" s="1" t="s">
        <v>15</v>
      </c>
      <c r="B1055" s="1" t="s">
        <v>6023</v>
      </c>
      <c r="C1055" s="1" t="s">
        <v>17</v>
      </c>
      <c r="D1055" s="1" t="s">
        <v>1047</v>
      </c>
      <c r="F1055" s="1" t="s">
        <v>2233</v>
      </c>
      <c r="I1055" s="1" t="s">
        <v>8055</v>
      </c>
      <c r="J1055" s="1" t="s">
        <v>8056</v>
      </c>
      <c r="K1055" s="1" t="s">
        <v>6026</v>
      </c>
      <c r="L1055" s="1" t="s">
        <v>8057</v>
      </c>
      <c r="M1055" s="1" t="s">
        <v>8058</v>
      </c>
      <c r="N1055" s="1" t="s">
        <v>8059</v>
      </c>
      <c r="O1055" s="1" t="s">
        <v>8060</v>
      </c>
    </row>
    <row r="1056" s="1" customFormat="1" spans="1:15">
      <c r="A1056" s="1" t="s">
        <v>15</v>
      </c>
      <c r="B1056" s="1" t="s">
        <v>6023</v>
      </c>
      <c r="C1056" s="1" t="s">
        <v>27</v>
      </c>
      <c r="D1056" s="1" t="s">
        <v>1047</v>
      </c>
      <c r="F1056" s="1" t="s">
        <v>2233</v>
      </c>
      <c r="I1056" s="1" t="s">
        <v>8061</v>
      </c>
      <c r="J1056" s="1" t="s">
        <v>8062</v>
      </c>
      <c r="K1056" s="1" t="s">
        <v>6033</v>
      </c>
      <c r="L1056" s="1" t="s">
        <v>8063</v>
      </c>
      <c r="M1056" s="1" t="s">
        <v>8064</v>
      </c>
      <c r="N1056" s="1" t="s">
        <v>8065</v>
      </c>
      <c r="O1056" s="1" t="s">
        <v>8066</v>
      </c>
    </row>
    <row r="1057" s="1" customFormat="1" spans="1:15">
      <c r="A1057" s="1" t="s">
        <v>15</v>
      </c>
      <c r="B1057" s="1" t="s">
        <v>6044</v>
      </c>
      <c r="C1057" s="1" t="s">
        <v>27</v>
      </c>
      <c r="D1057" s="1" t="s">
        <v>56</v>
      </c>
      <c r="F1057" s="1" t="s">
        <v>6045</v>
      </c>
      <c r="G1057" s="1" t="e">
        <f>-ness</f>
        <v>#NAME?</v>
      </c>
      <c r="I1057" s="1" t="s">
        <v>8067</v>
      </c>
      <c r="J1057" s="1" t="s">
        <v>8068</v>
      </c>
      <c r="K1057" s="1" t="s">
        <v>6049</v>
      </c>
      <c r="L1057" s="1" t="s">
        <v>8069</v>
      </c>
      <c r="M1057" s="1" t="s">
        <v>8070</v>
      </c>
      <c r="N1057" s="1" t="s">
        <v>8071</v>
      </c>
      <c r="O1057" s="1" t="s">
        <v>8072</v>
      </c>
    </row>
    <row r="1058" s="1" customFormat="1" spans="1:15">
      <c r="A1058" s="1" t="s">
        <v>15</v>
      </c>
      <c r="B1058" s="1" t="s">
        <v>1199</v>
      </c>
      <c r="C1058" s="1" t="s">
        <v>27</v>
      </c>
      <c r="D1058" s="1" t="s">
        <v>1200</v>
      </c>
      <c r="F1058" s="1" t="s">
        <v>1201</v>
      </c>
      <c r="I1058" s="1" t="s">
        <v>8073</v>
      </c>
      <c r="J1058" s="1" t="s">
        <v>8074</v>
      </c>
      <c r="K1058" s="1" t="s">
        <v>1204</v>
      </c>
      <c r="L1058" s="1" t="s">
        <v>8075</v>
      </c>
      <c r="M1058" s="1" t="s">
        <v>8076</v>
      </c>
      <c r="N1058" s="1" t="s">
        <v>8077</v>
      </c>
      <c r="O1058" s="1" t="s">
        <v>8078</v>
      </c>
    </row>
    <row r="1059" s="1" customFormat="1" spans="1:15">
      <c r="A1059" s="1" t="s">
        <v>15</v>
      </c>
      <c r="B1059" s="1" t="s">
        <v>1199</v>
      </c>
      <c r="C1059" s="1" t="s">
        <v>45</v>
      </c>
      <c r="D1059" s="1" t="s">
        <v>1200</v>
      </c>
      <c r="F1059" s="1" t="s">
        <v>1201</v>
      </c>
      <c r="I1059" s="1" t="s">
        <v>8079</v>
      </c>
      <c r="J1059" s="1" t="s">
        <v>8080</v>
      </c>
      <c r="K1059" s="1" t="s">
        <v>1204</v>
      </c>
      <c r="L1059" s="1" t="s">
        <v>8081</v>
      </c>
      <c r="M1059" s="1" t="s">
        <v>8082</v>
      </c>
      <c r="N1059" s="1" t="s">
        <v>8083</v>
      </c>
      <c r="O1059" s="1" t="s">
        <v>8084</v>
      </c>
    </row>
    <row r="1060" s="1" customFormat="1" spans="1:15">
      <c r="A1060" s="1" t="s">
        <v>15</v>
      </c>
      <c r="B1060" s="1" t="s">
        <v>1233</v>
      </c>
      <c r="C1060" s="1" t="s">
        <v>27</v>
      </c>
      <c r="F1060" s="1" t="s">
        <v>8085</v>
      </c>
      <c r="G1060" s="1" t="s">
        <v>8086</v>
      </c>
      <c r="I1060" s="1" t="s">
        <v>8087</v>
      </c>
      <c r="J1060" s="1" t="s">
        <v>1237</v>
      </c>
      <c r="K1060" s="1" t="s">
        <v>1238</v>
      </c>
      <c r="L1060" s="1" t="s">
        <v>8088</v>
      </c>
      <c r="M1060" s="1" t="s">
        <v>8089</v>
      </c>
      <c r="N1060" s="1" t="s">
        <v>8090</v>
      </c>
      <c r="O1060" s="1" t="s">
        <v>8091</v>
      </c>
    </row>
    <row r="1061" s="1" customFormat="1" spans="1:15">
      <c r="A1061" s="1" t="s">
        <v>15</v>
      </c>
      <c r="B1061" s="1" t="s">
        <v>1263</v>
      </c>
      <c r="C1061" s="1" t="s">
        <v>27</v>
      </c>
      <c r="D1061" s="1" t="s">
        <v>1264</v>
      </c>
      <c r="F1061" s="1" t="s">
        <v>8092</v>
      </c>
      <c r="G1061" s="1" t="s">
        <v>8093</v>
      </c>
      <c r="I1061" s="1" t="s">
        <v>8094</v>
      </c>
      <c r="J1061" s="1" t="s">
        <v>1268</v>
      </c>
      <c r="K1061" s="1" t="s">
        <v>1269</v>
      </c>
      <c r="L1061" s="1" t="s">
        <v>8095</v>
      </c>
      <c r="M1061" s="1" t="s">
        <v>8096</v>
      </c>
      <c r="N1061" s="1" t="s">
        <v>8097</v>
      </c>
      <c r="O1061" s="1" t="s">
        <v>8098</v>
      </c>
    </row>
    <row r="1062" s="1" customFormat="1" spans="1:15">
      <c r="A1062" s="1" t="s">
        <v>15</v>
      </c>
      <c r="B1062" s="1" t="s">
        <v>1313</v>
      </c>
      <c r="C1062" s="1" t="s">
        <v>45</v>
      </c>
      <c r="D1062" s="1" t="s">
        <v>1314</v>
      </c>
      <c r="F1062" s="1" t="s">
        <v>1315</v>
      </c>
      <c r="G1062" s="1" t="s">
        <v>5391</v>
      </c>
      <c r="I1062" s="1" t="s">
        <v>8099</v>
      </c>
      <c r="J1062" s="1" t="s">
        <v>1317</v>
      </c>
      <c r="K1062" s="1" t="s">
        <v>1318</v>
      </c>
      <c r="L1062" s="1" t="s">
        <v>8100</v>
      </c>
      <c r="M1062" s="1" t="s">
        <v>8101</v>
      </c>
      <c r="N1062" s="1" t="s">
        <v>8102</v>
      </c>
      <c r="O1062" s="1" t="s">
        <v>8103</v>
      </c>
    </row>
    <row r="1063" s="1" customFormat="1" spans="1:15">
      <c r="A1063" s="1" t="s">
        <v>15</v>
      </c>
      <c r="B1063" s="1" t="s">
        <v>8104</v>
      </c>
      <c r="C1063" s="1" t="s">
        <v>27</v>
      </c>
      <c r="F1063" s="1" t="s">
        <v>1436</v>
      </c>
      <c r="G1063" s="1" t="s">
        <v>35</v>
      </c>
      <c r="H1063" s="1" t="s">
        <v>36</v>
      </c>
      <c r="I1063" s="1" t="s">
        <v>8105</v>
      </c>
      <c r="J1063" s="1" t="s">
        <v>38</v>
      </c>
      <c r="K1063" s="1" t="s">
        <v>8106</v>
      </c>
      <c r="L1063" s="1" t="s">
        <v>8107</v>
      </c>
      <c r="M1063" s="1" t="s">
        <v>8108</v>
      </c>
      <c r="N1063" s="1" t="s">
        <v>8109</v>
      </c>
      <c r="O1063" s="1" t="s">
        <v>8110</v>
      </c>
    </row>
    <row r="1064" s="1" customFormat="1" spans="1:15">
      <c r="A1064" s="1" t="s">
        <v>15</v>
      </c>
      <c r="B1064" s="1" t="s">
        <v>6092</v>
      </c>
      <c r="C1064" s="1" t="s">
        <v>27</v>
      </c>
      <c r="D1064" s="1" t="s">
        <v>1445</v>
      </c>
      <c r="F1064" s="1" t="s">
        <v>6093</v>
      </c>
      <c r="G1064" s="1" t="s">
        <v>2901</v>
      </c>
      <c r="I1064" s="1" t="s">
        <v>8111</v>
      </c>
      <c r="J1064" s="1" t="s">
        <v>6095</v>
      </c>
      <c r="K1064" s="1" t="s">
        <v>8112</v>
      </c>
      <c r="L1064" s="1" t="s">
        <v>6097</v>
      </c>
      <c r="M1064" s="1" t="s">
        <v>6098</v>
      </c>
      <c r="N1064" s="1" t="s">
        <v>8113</v>
      </c>
      <c r="O1064" s="1" t="s">
        <v>8114</v>
      </c>
    </row>
    <row r="1065" s="1" customFormat="1" spans="1:15">
      <c r="A1065" s="1" t="s">
        <v>15</v>
      </c>
      <c r="B1065" s="1" t="s">
        <v>1559</v>
      </c>
      <c r="C1065" s="1" t="s">
        <v>27</v>
      </c>
      <c r="D1065" s="1" t="s">
        <v>1560</v>
      </c>
      <c r="F1065" s="1" t="s">
        <v>1561</v>
      </c>
      <c r="I1065" s="1" t="s">
        <v>8115</v>
      </c>
      <c r="J1065" s="1" t="s">
        <v>8116</v>
      </c>
      <c r="K1065" s="1" t="s">
        <v>6125</v>
      </c>
      <c r="L1065" s="1" t="s">
        <v>8117</v>
      </c>
      <c r="M1065" s="1" t="s">
        <v>8118</v>
      </c>
      <c r="N1065" s="1" t="s">
        <v>8119</v>
      </c>
      <c r="O1065" s="1" t="s">
        <v>6129</v>
      </c>
    </row>
    <row r="1066" s="1" customFormat="1" spans="1:15">
      <c r="A1066" s="1" t="s">
        <v>15</v>
      </c>
      <c r="B1066" s="1" t="s">
        <v>8120</v>
      </c>
      <c r="C1066" s="1" t="s">
        <v>27</v>
      </c>
      <c r="D1066" s="1" t="s">
        <v>6428</v>
      </c>
      <c r="E1066" s="1" t="s">
        <v>3819</v>
      </c>
      <c r="F1066" s="1" t="s">
        <v>189</v>
      </c>
      <c r="G1066" s="1" t="s">
        <v>1978</v>
      </c>
      <c r="I1066" s="1" t="s">
        <v>8121</v>
      </c>
      <c r="J1066" s="1" t="s">
        <v>8122</v>
      </c>
      <c r="K1066" s="1" t="s">
        <v>8123</v>
      </c>
      <c r="L1066" s="1" t="s">
        <v>8124</v>
      </c>
      <c r="M1066" s="1" t="s">
        <v>8125</v>
      </c>
      <c r="N1066" s="1" t="s">
        <v>8126</v>
      </c>
      <c r="O1066" s="1" t="s">
        <v>8127</v>
      </c>
    </row>
    <row r="1067" s="1" customFormat="1" spans="1:15">
      <c r="A1067" s="1" t="s">
        <v>15</v>
      </c>
      <c r="B1067" s="1" t="s">
        <v>1634</v>
      </c>
      <c r="C1067" s="1" t="s">
        <v>17</v>
      </c>
      <c r="D1067" s="1" t="s">
        <v>1635</v>
      </c>
      <c r="F1067" s="1" t="s">
        <v>1636</v>
      </c>
      <c r="I1067" s="1" t="s">
        <v>8128</v>
      </c>
      <c r="J1067" s="1" t="s">
        <v>1638</v>
      </c>
      <c r="K1067" s="1" t="s">
        <v>1639</v>
      </c>
      <c r="L1067" s="1" t="s">
        <v>8129</v>
      </c>
      <c r="M1067" s="1" t="s">
        <v>8130</v>
      </c>
      <c r="N1067" s="1" t="s">
        <v>8131</v>
      </c>
      <c r="O1067" s="1" t="s">
        <v>8132</v>
      </c>
    </row>
    <row r="1068" s="1" customFormat="1" spans="1:15">
      <c r="A1068" s="1" t="s">
        <v>15</v>
      </c>
      <c r="B1068" s="1" t="s">
        <v>1634</v>
      </c>
      <c r="C1068" s="1" t="s">
        <v>27</v>
      </c>
      <c r="D1068" s="1" t="s">
        <v>1635</v>
      </c>
      <c r="F1068" s="1" t="s">
        <v>1636</v>
      </c>
      <c r="I1068" s="1" t="s">
        <v>8133</v>
      </c>
      <c r="J1068" s="1" t="s">
        <v>6161</v>
      </c>
      <c r="K1068" s="1" t="s">
        <v>1639</v>
      </c>
      <c r="L1068" s="1" t="s">
        <v>8134</v>
      </c>
      <c r="M1068" s="1" t="s">
        <v>8135</v>
      </c>
      <c r="N1068" s="1" t="s">
        <v>8136</v>
      </c>
      <c r="O1068" s="1" t="s">
        <v>8137</v>
      </c>
    </row>
    <row r="1069" s="1" customFormat="1" spans="1:15">
      <c r="A1069" s="1" t="s">
        <v>15</v>
      </c>
      <c r="B1069" s="1" t="s">
        <v>8138</v>
      </c>
      <c r="C1069" s="1" t="s">
        <v>45</v>
      </c>
      <c r="D1069" s="1" t="s">
        <v>1635</v>
      </c>
      <c r="F1069" s="1" t="s">
        <v>2947</v>
      </c>
      <c r="G1069" s="1" t="e">
        <f>-ive</f>
        <v>#NAME?</v>
      </c>
      <c r="I1069" s="1" t="s">
        <v>8139</v>
      </c>
      <c r="J1069" s="1" t="s">
        <v>8140</v>
      </c>
      <c r="K1069" s="1" t="s">
        <v>8141</v>
      </c>
      <c r="L1069" s="1" t="s">
        <v>8142</v>
      </c>
      <c r="M1069" s="1" t="s">
        <v>8143</v>
      </c>
      <c r="N1069" s="1" t="s">
        <v>8144</v>
      </c>
      <c r="O1069" s="1" t="s">
        <v>8145</v>
      </c>
    </row>
    <row r="1070" s="1" customFormat="1" spans="1:15">
      <c r="A1070" s="1" t="s">
        <v>15</v>
      </c>
      <c r="B1070" s="1" t="s">
        <v>1668</v>
      </c>
      <c r="C1070" s="1" t="s">
        <v>27</v>
      </c>
      <c r="D1070" s="1" t="s">
        <v>199</v>
      </c>
      <c r="F1070" s="1" t="s">
        <v>1669</v>
      </c>
      <c r="G1070" s="1" t="e">
        <f>-ation</f>
        <v>#NAME?</v>
      </c>
      <c r="I1070" s="1" t="s">
        <v>8146</v>
      </c>
      <c r="J1070" s="1" t="s">
        <v>8147</v>
      </c>
      <c r="K1070" s="1" t="s">
        <v>1672</v>
      </c>
      <c r="L1070" s="1" t="s">
        <v>8148</v>
      </c>
      <c r="M1070" s="1" t="s">
        <v>8149</v>
      </c>
      <c r="N1070" s="1" t="s">
        <v>8150</v>
      </c>
      <c r="O1070" s="1" t="s">
        <v>8151</v>
      </c>
    </row>
    <row r="1071" s="1" customFormat="1" spans="1:15">
      <c r="A1071" s="1" t="s">
        <v>15</v>
      </c>
      <c r="B1071" s="1" t="s">
        <v>1707</v>
      </c>
      <c r="C1071" s="1" t="s">
        <v>45</v>
      </c>
      <c r="D1071" s="1" t="s">
        <v>199</v>
      </c>
      <c r="F1071" s="1" t="s">
        <v>1708</v>
      </c>
      <c r="G1071" s="1" t="e">
        <f>-ial</f>
        <v>#NAME?</v>
      </c>
      <c r="I1071" s="1" t="s">
        <v>8152</v>
      </c>
      <c r="J1071" s="1" t="s">
        <v>1710</v>
      </c>
      <c r="K1071" s="1" t="s">
        <v>1711</v>
      </c>
      <c r="L1071" s="1" t="s">
        <v>8153</v>
      </c>
      <c r="M1071" s="1" t="s">
        <v>8154</v>
      </c>
      <c r="N1071" s="1" t="s">
        <v>8155</v>
      </c>
      <c r="O1071" s="1" t="s">
        <v>8156</v>
      </c>
    </row>
    <row r="1072" s="1" customFormat="1" spans="1:15">
      <c r="A1072" s="1" t="s">
        <v>15</v>
      </c>
      <c r="B1072" s="1" t="s">
        <v>8157</v>
      </c>
      <c r="C1072" s="1" t="s">
        <v>27</v>
      </c>
      <c r="D1072" s="1" t="s">
        <v>199</v>
      </c>
      <c r="F1072" s="1" t="s">
        <v>360</v>
      </c>
      <c r="G1072" s="1" t="e">
        <f>-ment</f>
        <v>#NAME?</v>
      </c>
      <c r="I1072" s="1" t="s">
        <v>8158</v>
      </c>
      <c r="J1072" s="1" t="s">
        <v>8159</v>
      </c>
      <c r="K1072" s="1" t="s">
        <v>8160</v>
      </c>
      <c r="L1072" s="1" t="s">
        <v>8161</v>
      </c>
      <c r="M1072" s="1" t="s">
        <v>8162</v>
      </c>
      <c r="N1072" s="1" t="s">
        <v>8163</v>
      </c>
      <c r="O1072" s="1" t="s">
        <v>8164</v>
      </c>
    </row>
    <row r="1073" s="1" customFormat="1" spans="1:15">
      <c r="A1073" s="1" t="s">
        <v>15</v>
      </c>
      <c r="B1073" s="1" t="s">
        <v>8165</v>
      </c>
      <c r="C1073" s="1" t="s">
        <v>27</v>
      </c>
      <c r="D1073" s="1" t="s">
        <v>199</v>
      </c>
      <c r="F1073" s="1" t="s">
        <v>200</v>
      </c>
      <c r="G1073" s="1" t="e">
        <f>-ity</f>
        <v>#NAME?</v>
      </c>
      <c r="I1073" s="1" t="s">
        <v>8166</v>
      </c>
      <c r="J1073" s="1" t="s">
        <v>8167</v>
      </c>
      <c r="K1073" s="1" t="s">
        <v>8168</v>
      </c>
      <c r="L1073" s="1" t="s">
        <v>8169</v>
      </c>
      <c r="M1073" s="1" t="s">
        <v>8170</v>
      </c>
      <c r="N1073" s="1" t="s">
        <v>8171</v>
      </c>
      <c r="O1073" s="1" t="s">
        <v>8172</v>
      </c>
    </row>
    <row r="1074" s="1" customFormat="1" spans="1:15">
      <c r="A1074" s="1" t="s">
        <v>15</v>
      </c>
      <c r="B1074" s="1" t="s">
        <v>8173</v>
      </c>
      <c r="C1074" s="1" t="s">
        <v>27</v>
      </c>
      <c r="D1074" s="1" t="s">
        <v>199</v>
      </c>
      <c r="F1074" s="1" t="s">
        <v>1740</v>
      </c>
      <c r="G1074" s="1" t="e">
        <f>-ic</f>
        <v>#NAME?</v>
      </c>
      <c r="H1074" s="1" t="e">
        <f>-ation</f>
        <v>#NAME?</v>
      </c>
      <c r="I1074" s="1" t="s">
        <v>8174</v>
      </c>
      <c r="J1074" s="1" t="s">
        <v>8175</v>
      </c>
      <c r="K1074" s="1" t="s">
        <v>8176</v>
      </c>
      <c r="L1074" s="1" t="s">
        <v>8177</v>
      </c>
      <c r="M1074" s="1" t="s">
        <v>8178</v>
      </c>
      <c r="N1074" s="1" t="s">
        <v>8179</v>
      </c>
      <c r="O1074" s="1" t="s">
        <v>8180</v>
      </c>
    </row>
    <row r="1075" s="1" customFormat="1" spans="1:15">
      <c r="A1075" s="1" t="s">
        <v>15</v>
      </c>
      <c r="B1075" s="1" t="s">
        <v>8181</v>
      </c>
      <c r="C1075" s="1" t="s">
        <v>45</v>
      </c>
      <c r="D1075" s="1" t="s">
        <v>199</v>
      </c>
      <c r="F1075" s="1" t="s">
        <v>718</v>
      </c>
      <c r="G1075" s="1" t="e">
        <f>-ative</f>
        <v>#NAME?</v>
      </c>
      <c r="I1075" s="1" t="s">
        <v>8182</v>
      </c>
      <c r="J1075" s="1" t="s">
        <v>8183</v>
      </c>
      <c r="K1075" s="1" t="s">
        <v>8184</v>
      </c>
      <c r="L1075" s="1" t="s">
        <v>8185</v>
      </c>
      <c r="M1075" s="1" t="s">
        <v>8186</v>
      </c>
      <c r="N1075" s="1" t="s">
        <v>8187</v>
      </c>
      <c r="O1075" s="1" t="s">
        <v>8188</v>
      </c>
    </row>
    <row r="1076" s="1" customFormat="1" spans="1:15">
      <c r="A1076" s="1" t="s">
        <v>15</v>
      </c>
      <c r="B1076" s="1" t="s">
        <v>1791</v>
      </c>
      <c r="C1076" s="1" t="s">
        <v>27</v>
      </c>
      <c r="D1076" s="1" t="s">
        <v>199</v>
      </c>
      <c r="F1076" s="1" t="s">
        <v>1783</v>
      </c>
      <c r="G1076" s="1" t="e">
        <f>-ence</f>
        <v>#NAME?</v>
      </c>
      <c r="I1076" s="1" t="s">
        <v>8189</v>
      </c>
      <c r="J1076" s="1" t="s">
        <v>1793</v>
      </c>
      <c r="K1076" s="1" t="s">
        <v>1794</v>
      </c>
      <c r="L1076" s="1" t="s">
        <v>8190</v>
      </c>
      <c r="M1076" s="1" t="s">
        <v>8191</v>
      </c>
      <c r="N1076" s="1" t="s">
        <v>8192</v>
      </c>
      <c r="O1076" s="1" t="s">
        <v>8193</v>
      </c>
    </row>
    <row r="1077" s="1" customFormat="1" spans="1:15">
      <c r="A1077" s="1" t="s">
        <v>15</v>
      </c>
      <c r="B1077" s="1" t="s">
        <v>1806</v>
      </c>
      <c r="C1077" s="1" t="s">
        <v>45</v>
      </c>
      <c r="D1077" s="1" t="s">
        <v>199</v>
      </c>
      <c r="F1077" s="1" t="s">
        <v>1807</v>
      </c>
      <c r="I1077" s="1" t="s">
        <v>8194</v>
      </c>
      <c r="J1077" s="1" t="s">
        <v>1809</v>
      </c>
      <c r="K1077" s="1" t="s">
        <v>1810</v>
      </c>
      <c r="L1077" s="1" t="s">
        <v>8195</v>
      </c>
      <c r="M1077" s="1" t="s">
        <v>8196</v>
      </c>
      <c r="N1077" s="1" t="s">
        <v>8197</v>
      </c>
      <c r="O1077" s="1" t="s">
        <v>8198</v>
      </c>
    </row>
    <row r="1078" s="1" customFormat="1" spans="1:15">
      <c r="A1078" s="1" t="s">
        <v>15</v>
      </c>
      <c r="B1078" s="1" t="s">
        <v>1821</v>
      </c>
      <c r="C1078" s="1" t="s">
        <v>27</v>
      </c>
      <c r="D1078" s="1" t="s">
        <v>199</v>
      </c>
      <c r="F1078" s="1" t="s">
        <v>1822</v>
      </c>
      <c r="G1078" s="1" t="s">
        <v>190</v>
      </c>
      <c r="I1078" s="1" t="s">
        <v>8199</v>
      </c>
      <c r="J1078" s="1" t="s">
        <v>1824</v>
      </c>
      <c r="K1078" s="1" t="s">
        <v>1825</v>
      </c>
      <c r="L1078" s="1" t="s">
        <v>8200</v>
      </c>
      <c r="M1078" s="1" t="s">
        <v>8201</v>
      </c>
      <c r="N1078" s="1" t="s">
        <v>8202</v>
      </c>
      <c r="O1078" s="1" t="s">
        <v>6214</v>
      </c>
    </row>
    <row r="1079" s="1" customFormat="1" spans="1:15">
      <c r="A1079" s="1" t="s">
        <v>15</v>
      </c>
      <c r="B1079" s="1" t="s">
        <v>1821</v>
      </c>
      <c r="C1079" s="1" t="s">
        <v>45</v>
      </c>
      <c r="D1079" s="1" t="s">
        <v>199</v>
      </c>
      <c r="F1079" s="1" t="s">
        <v>1822</v>
      </c>
      <c r="G1079" s="1" t="s">
        <v>190</v>
      </c>
      <c r="I1079" s="1" t="s">
        <v>8203</v>
      </c>
      <c r="J1079" s="1" t="s">
        <v>8204</v>
      </c>
      <c r="K1079" s="1" t="s">
        <v>1825</v>
      </c>
      <c r="L1079" s="1" t="s">
        <v>8205</v>
      </c>
      <c r="M1079" s="1" t="s">
        <v>8206</v>
      </c>
      <c r="N1079" s="1" t="s">
        <v>8207</v>
      </c>
      <c r="O1079" s="1" t="s">
        <v>8208</v>
      </c>
    </row>
    <row r="1080" s="1" customFormat="1" spans="1:15">
      <c r="A1080" s="1" t="s">
        <v>15</v>
      </c>
      <c r="B1080" s="1" t="s">
        <v>8209</v>
      </c>
      <c r="C1080" s="1" t="s">
        <v>27</v>
      </c>
      <c r="D1080" s="1" t="s">
        <v>199</v>
      </c>
      <c r="F1080" s="1" t="s">
        <v>1831</v>
      </c>
      <c r="G1080" s="1" t="s">
        <v>314</v>
      </c>
      <c r="I1080" s="1" t="s">
        <v>8210</v>
      </c>
      <c r="J1080" s="1" t="s">
        <v>8211</v>
      </c>
      <c r="K1080" s="1" t="s">
        <v>8212</v>
      </c>
      <c r="L1080" s="1" t="s">
        <v>8213</v>
      </c>
      <c r="M1080" s="1" t="s">
        <v>8214</v>
      </c>
      <c r="N1080" s="1" t="s">
        <v>8215</v>
      </c>
      <c r="O1080" s="1" t="s">
        <v>8216</v>
      </c>
    </row>
    <row r="1081" s="1" customFormat="1" spans="1:15">
      <c r="A1081" s="1" t="s">
        <v>15</v>
      </c>
      <c r="B1081" s="1" t="s">
        <v>8217</v>
      </c>
      <c r="C1081" s="1" t="s">
        <v>27</v>
      </c>
      <c r="D1081" s="1" t="s">
        <v>199</v>
      </c>
      <c r="F1081" s="1" t="s">
        <v>1840</v>
      </c>
      <c r="G1081" s="1" t="s">
        <v>285</v>
      </c>
      <c r="I1081" s="1" t="s">
        <v>8218</v>
      </c>
      <c r="J1081" s="1" t="s">
        <v>8219</v>
      </c>
      <c r="K1081" s="1" t="s">
        <v>8220</v>
      </c>
      <c r="L1081" s="1" t="s">
        <v>8221</v>
      </c>
      <c r="M1081" s="1" t="s">
        <v>8222</v>
      </c>
      <c r="N1081" s="1" t="s">
        <v>8223</v>
      </c>
      <c r="O1081" s="1" t="s">
        <v>8224</v>
      </c>
    </row>
    <row r="1082" s="1" customFormat="1" spans="1:15">
      <c r="A1082" s="1" t="s">
        <v>15</v>
      </c>
      <c r="B1082" s="1" t="s">
        <v>1848</v>
      </c>
      <c r="C1082" s="1" t="s">
        <v>17</v>
      </c>
      <c r="D1082" s="1" t="s">
        <v>199</v>
      </c>
      <c r="F1082" s="1" t="s">
        <v>1849</v>
      </c>
      <c r="I1082" s="1" t="s">
        <v>8225</v>
      </c>
      <c r="J1082" s="1" t="s">
        <v>1851</v>
      </c>
      <c r="K1082" s="1" t="s">
        <v>1852</v>
      </c>
      <c r="L1082" s="1" t="s">
        <v>8226</v>
      </c>
      <c r="M1082" s="1" t="s">
        <v>8227</v>
      </c>
      <c r="N1082" s="1" t="s">
        <v>8228</v>
      </c>
      <c r="O1082" s="1" t="s">
        <v>8229</v>
      </c>
    </row>
    <row r="1083" s="1" customFormat="1" spans="1:15">
      <c r="A1083" s="1" t="s">
        <v>15</v>
      </c>
      <c r="B1083" s="1" t="s">
        <v>1848</v>
      </c>
      <c r="C1083" s="1" t="s">
        <v>27</v>
      </c>
      <c r="D1083" s="1" t="s">
        <v>199</v>
      </c>
      <c r="F1083" s="1" t="s">
        <v>1849</v>
      </c>
      <c r="I1083" s="1" t="s">
        <v>8230</v>
      </c>
      <c r="J1083" s="1" t="s">
        <v>6262</v>
      </c>
      <c r="K1083" s="1" t="s">
        <v>1852</v>
      </c>
      <c r="L1083" s="1" t="s">
        <v>8231</v>
      </c>
      <c r="M1083" s="1" t="s">
        <v>8232</v>
      </c>
      <c r="N1083" s="1" t="s">
        <v>8233</v>
      </c>
      <c r="O1083" s="1" t="s">
        <v>8234</v>
      </c>
    </row>
    <row r="1084" s="1" customFormat="1" spans="1:15">
      <c r="A1084" s="1" t="s">
        <v>15</v>
      </c>
      <c r="B1084" s="1" t="s">
        <v>1863</v>
      </c>
      <c r="C1084" s="1" t="s">
        <v>45</v>
      </c>
      <c r="D1084" s="1" t="s">
        <v>199</v>
      </c>
      <c r="F1084" s="1" t="s">
        <v>1864</v>
      </c>
      <c r="G1084" s="1" t="s">
        <v>8235</v>
      </c>
      <c r="I1084" s="1" t="s">
        <v>8236</v>
      </c>
      <c r="J1084" s="1" t="s">
        <v>8237</v>
      </c>
      <c r="K1084" s="1" t="s">
        <v>1867</v>
      </c>
      <c r="L1084" s="1" t="s">
        <v>8238</v>
      </c>
      <c r="M1084" s="1" t="s">
        <v>8239</v>
      </c>
      <c r="N1084" s="1" t="s">
        <v>8240</v>
      </c>
      <c r="O1084" s="1" t="s">
        <v>8241</v>
      </c>
    </row>
    <row r="1085" s="1" customFormat="1" spans="1:15">
      <c r="A1085" s="1" t="s">
        <v>15</v>
      </c>
      <c r="B1085" s="1" t="s">
        <v>8242</v>
      </c>
      <c r="C1085" s="1" t="s">
        <v>27</v>
      </c>
      <c r="D1085" s="1" t="s">
        <v>1873</v>
      </c>
      <c r="F1085" s="1" t="s">
        <v>1874</v>
      </c>
      <c r="G1085" s="1" t="s">
        <v>201</v>
      </c>
      <c r="I1085" s="1" t="s">
        <v>8243</v>
      </c>
      <c r="J1085" s="1" t="s">
        <v>8244</v>
      </c>
      <c r="K1085" s="1" t="s">
        <v>8245</v>
      </c>
      <c r="L1085" s="1" t="s">
        <v>8246</v>
      </c>
      <c r="M1085" s="1" t="s">
        <v>8247</v>
      </c>
      <c r="N1085" s="1" t="s">
        <v>8248</v>
      </c>
      <c r="O1085" s="1" t="s">
        <v>8249</v>
      </c>
    </row>
    <row r="1086" s="1" customFormat="1" spans="1:15">
      <c r="A1086" s="1" t="s">
        <v>15</v>
      </c>
      <c r="B1086" s="1" t="s">
        <v>1929</v>
      </c>
      <c r="C1086" s="1" t="s">
        <v>27</v>
      </c>
      <c r="D1086" s="1" t="s">
        <v>1873</v>
      </c>
      <c r="F1086" s="1" t="s">
        <v>8250</v>
      </c>
      <c r="G1086" s="1" t="s">
        <v>285</v>
      </c>
      <c r="I1086" s="1" t="s">
        <v>8251</v>
      </c>
      <c r="J1086" s="1" t="s">
        <v>1931</v>
      </c>
      <c r="K1086" s="1" t="s">
        <v>1932</v>
      </c>
      <c r="L1086" s="1" t="s">
        <v>8252</v>
      </c>
      <c r="M1086" s="1" t="s">
        <v>8253</v>
      </c>
      <c r="N1086" s="1" t="s">
        <v>8254</v>
      </c>
      <c r="O1086" s="1" t="s">
        <v>8255</v>
      </c>
    </row>
    <row r="1087" s="1" customFormat="1" spans="1:15">
      <c r="A1087" s="1" t="s">
        <v>15</v>
      </c>
      <c r="B1087" s="1" t="s">
        <v>8256</v>
      </c>
      <c r="C1087" s="1" t="s">
        <v>27</v>
      </c>
      <c r="D1087" s="1" t="s">
        <v>1873</v>
      </c>
      <c r="F1087" s="1" t="s">
        <v>6979</v>
      </c>
      <c r="G1087" s="1" t="s">
        <v>285</v>
      </c>
      <c r="I1087" s="1" t="s">
        <v>8257</v>
      </c>
      <c r="J1087" s="1" t="s">
        <v>8258</v>
      </c>
      <c r="K1087" s="1" t="s">
        <v>8259</v>
      </c>
      <c r="L1087" s="1" t="s">
        <v>8260</v>
      </c>
      <c r="M1087" s="1" t="s">
        <v>8261</v>
      </c>
      <c r="N1087" s="1" t="s">
        <v>8262</v>
      </c>
      <c r="O1087" s="1" t="s">
        <v>8263</v>
      </c>
    </row>
    <row r="1088" s="1" customFormat="1" spans="1:15">
      <c r="A1088" s="1" t="s">
        <v>15</v>
      </c>
      <c r="B1088" s="1" t="s">
        <v>1961</v>
      </c>
      <c r="C1088" s="1" t="s">
        <v>17</v>
      </c>
      <c r="D1088" s="1" t="s">
        <v>1873</v>
      </c>
      <c r="F1088" s="1" t="s">
        <v>1962</v>
      </c>
      <c r="I1088" s="1" t="s">
        <v>1963</v>
      </c>
      <c r="J1088" s="1" t="s">
        <v>1964</v>
      </c>
      <c r="K1088" s="1" t="s">
        <v>1965</v>
      </c>
      <c r="L1088" s="1" t="s">
        <v>1966</v>
      </c>
      <c r="M1088" s="1" t="s">
        <v>1967</v>
      </c>
      <c r="N1088" s="1" t="s">
        <v>8264</v>
      </c>
      <c r="O1088" s="1" t="s">
        <v>8265</v>
      </c>
    </row>
    <row r="1089" s="1" customFormat="1" spans="1:18">
      <c r="A1089" s="1" t="s">
        <v>15</v>
      </c>
      <c r="B1089" s="1" t="s">
        <v>1961</v>
      </c>
      <c r="C1089" s="1" t="s">
        <v>27</v>
      </c>
      <c r="D1089" s="1" t="s">
        <v>1873</v>
      </c>
      <c r="F1089" s="1" t="s">
        <v>1962</v>
      </c>
      <c r="I1089" s="1" t="s">
        <v>8266</v>
      </c>
      <c r="J1089" s="1" t="s">
        <v>1268</v>
      </c>
      <c r="K1089" s="1" t="s">
        <v>1971</v>
      </c>
      <c r="L1089" s="1" t="s">
        <v>8267</v>
      </c>
      <c r="M1089" s="1" t="s">
        <v>8268</v>
      </c>
      <c r="N1089" s="1" t="s">
        <v>8269</v>
      </c>
      <c r="O1089" s="1" t="s">
        <v>8270</v>
      </c>
    </row>
    <row r="1090" s="1" customFormat="1" spans="1:18">
      <c r="A1090" s="1" t="s">
        <v>15</v>
      </c>
      <c r="B1090" s="1" t="s">
        <v>8271</v>
      </c>
      <c r="C1090" s="1" t="s">
        <v>27</v>
      </c>
      <c r="D1090" s="1" t="s">
        <v>1873</v>
      </c>
      <c r="F1090" s="1" t="s">
        <v>1987</v>
      </c>
      <c r="G1090" s="1" t="s">
        <v>1978</v>
      </c>
      <c r="I1090" s="1" t="s">
        <v>8272</v>
      </c>
      <c r="J1090" s="1" t="s">
        <v>8273</v>
      </c>
      <c r="K1090" s="1" t="s">
        <v>8274</v>
      </c>
      <c r="L1090" s="1" t="s">
        <v>8275</v>
      </c>
      <c r="M1090" s="1" t="s">
        <v>8276</v>
      </c>
      <c r="N1090" s="1" t="s">
        <v>8277</v>
      </c>
      <c r="O1090" s="1" t="s">
        <v>8278</v>
      </c>
    </row>
    <row r="1091" s="1" customFormat="1" spans="1:18">
      <c r="A1091" s="1" t="s">
        <v>15</v>
      </c>
      <c r="B1091" s="1" t="s">
        <v>8279</v>
      </c>
      <c r="C1091" s="1" t="s">
        <v>27</v>
      </c>
      <c r="F1091" s="1" t="s">
        <v>2005</v>
      </c>
      <c r="I1091" s="1" t="s">
        <v>8280</v>
      </c>
      <c r="J1091" s="1" t="s">
        <v>2007</v>
      </c>
      <c r="K1091" s="1" t="s">
        <v>8281</v>
      </c>
      <c r="L1091" s="1" t="s">
        <v>8282</v>
      </c>
      <c r="M1091" s="1" t="s">
        <v>8283</v>
      </c>
      <c r="N1091" s="1" t="s">
        <v>8284</v>
      </c>
      <c r="O1091" s="1" t="s">
        <v>8285</v>
      </c>
      <c r="P1091" s="1" t="s">
        <v>1873</v>
      </c>
      <c r="R1091" s="1" t="s">
        <v>201</v>
      </c>
    </row>
    <row r="1092" s="1" customFormat="1" spans="1:18">
      <c r="A1092" s="1" t="s">
        <v>15</v>
      </c>
      <c r="B1092" s="1" t="s">
        <v>2013</v>
      </c>
      <c r="C1092" s="1" t="s">
        <v>27</v>
      </c>
      <c r="F1092" s="1" t="s">
        <v>2014</v>
      </c>
      <c r="I1092" s="1" t="s">
        <v>8286</v>
      </c>
      <c r="J1092" s="1" t="s">
        <v>2016</v>
      </c>
      <c r="K1092" s="1" t="s">
        <v>2017</v>
      </c>
      <c r="L1092" s="1" t="s">
        <v>8287</v>
      </c>
      <c r="M1092" s="1" t="s">
        <v>8288</v>
      </c>
      <c r="N1092" s="1" t="s">
        <v>8289</v>
      </c>
      <c r="O1092" s="1" t="s">
        <v>8290</v>
      </c>
      <c r="P1092" s="1" t="s">
        <v>1873</v>
      </c>
    </row>
    <row r="1093" s="1" customFormat="1" spans="1:18">
      <c r="A1093" s="1" t="s">
        <v>15</v>
      </c>
      <c r="B1093" s="1" t="s">
        <v>8291</v>
      </c>
      <c r="C1093" s="1" t="s">
        <v>27</v>
      </c>
      <c r="F1093" s="1" t="s">
        <v>8292</v>
      </c>
      <c r="I1093" s="1" t="s">
        <v>8293</v>
      </c>
      <c r="J1093" s="1" t="s">
        <v>8294</v>
      </c>
      <c r="K1093" s="1" t="s">
        <v>8295</v>
      </c>
      <c r="L1093" s="1" t="s">
        <v>8296</v>
      </c>
      <c r="M1093" s="1" t="s">
        <v>8297</v>
      </c>
      <c r="N1093" s="1" t="s">
        <v>8298</v>
      </c>
      <c r="O1093" s="1" t="s">
        <v>8299</v>
      </c>
      <c r="P1093" s="1" t="s">
        <v>1873</v>
      </c>
      <c r="R1093" s="1" t="s">
        <v>201</v>
      </c>
    </row>
    <row r="1094" s="1" customFormat="1" spans="1:18">
      <c r="A1094" s="1" t="s">
        <v>15</v>
      </c>
      <c r="B1094" s="1" t="s">
        <v>2076</v>
      </c>
      <c r="C1094" s="1" t="s">
        <v>27</v>
      </c>
      <c r="F1094" s="1" t="s">
        <v>2077</v>
      </c>
      <c r="I1094" s="1" t="s">
        <v>8300</v>
      </c>
      <c r="J1094" s="1" t="s">
        <v>8301</v>
      </c>
      <c r="K1094" s="1" t="s">
        <v>2080</v>
      </c>
      <c r="L1094" s="1" t="s">
        <v>8302</v>
      </c>
      <c r="M1094" s="1" t="s">
        <v>8303</v>
      </c>
      <c r="N1094" s="1" t="s">
        <v>8304</v>
      </c>
      <c r="O1094" s="1" t="s">
        <v>8305</v>
      </c>
      <c r="P1094" s="1" t="s">
        <v>1873</v>
      </c>
      <c r="R1094" s="1" t="s">
        <v>1978</v>
      </c>
    </row>
    <row r="1095" s="1" customFormat="1" spans="1:18">
      <c r="A1095" s="1" t="s">
        <v>15</v>
      </c>
      <c r="B1095" s="1" t="s">
        <v>2085</v>
      </c>
      <c r="C1095" s="1" t="s">
        <v>27</v>
      </c>
      <c r="F1095" s="1" t="s">
        <v>2086</v>
      </c>
      <c r="I1095" s="1" t="s">
        <v>8306</v>
      </c>
      <c r="J1095" s="1" t="s">
        <v>8307</v>
      </c>
      <c r="K1095" s="1" t="s">
        <v>2089</v>
      </c>
      <c r="L1095" s="1" t="s">
        <v>8308</v>
      </c>
      <c r="M1095" s="1" t="s">
        <v>8309</v>
      </c>
      <c r="N1095" s="1" t="s">
        <v>8310</v>
      </c>
      <c r="O1095" s="1" t="s">
        <v>8311</v>
      </c>
      <c r="P1095" s="1" t="s">
        <v>1873</v>
      </c>
      <c r="R1095" s="1" t="s">
        <v>201</v>
      </c>
    </row>
    <row r="1096" s="1" customFormat="1" spans="1:18">
      <c r="A1096" s="1" t="s">
        <v>15</v>
      </c>
      <c r="B1096" s="1" t="s">
        <v>8312</v>
      </c>
      <c r="C1096" s="1" t="s">
        <v>27</v>
      </c>
      <c r="F1096" s="1" t="s">
        <v>2104</v>
      </c>
      <c r="I1096" s="1" t="s">
        <v>8313</v>
      </c>
      <c r="J1096" s="1" t="s">
        <v>8314</v>
      </c>
      <c r="K1096" s="1" t="s">
        <v>8315</v>
      </c>
      <c r="L1096" s="1" t="s">
        <v>8316</v>
      </c>
      <c r="M1096" s="1" t="s">
        <v>8317</v>
      </c>
      <c r="N1096" s="1" t="s">
        <v>8318</v>
      </c>
      <c r="O1096" s="1" t="s">
        <v>8319</v>
      </c>
      <c r="P1096" s="1" t="s">
        <v>1873</v>
      </c>
      <c r="R1096" s="1" t="s">
        <v>201</v>
      </c>
    </row>
    <row r="1097" s="1" customFormat="1" spans="1:18">
      <c r="A1097" s="1" t="s">
        <v>15</v>
      </c>
      <c r="B1097" s="1" t="s">
        <v>8320</v>
      </c>
      <c r="C1097" s="1" t="s">
        <v>27</v>
      </c>
      <c r="F1097" s="1" t="s">
        <v>965</v>
      </c>
      <c r="I1097" s="1" t="s">
        <v>8321</v>
      </c>
      <c r="J1097" s="1" t="s">
        <v>8322</v>
      </c>
      <c r="K1097" s="1" t="s">
        <v>8323</v>
      </c>
      <c r="L1097" s="1" t="s">
        <v>8324</v>
      </c>
      <c r="M1097" s="1" t="s">
        <v>8325</v>
      </c>
      <c r="N1097" s="1" t="s">
        <v>8326</v>
      </c>
      <c r="O1097" s="1" t="s">
        <v>8327</v>
      </c>
      <c r="P1097" s="1" t="s">
        <v>1873</v>
      </c>
      <c r="R1097" s="1" t="s">
        <v>2966</v>
      </c>
    </row>
    <row r="1098" s="1" customFormat="1" spans="1:18">
      <c r="A1098" s="1" t="s">
        <v>15</v>
      </c>
      <c r="B1098" s="1" t="s">
        <v>8328</v>
      </c>
      <c r="C1098" s="1" t="s">
        <v>27</v>
      </c>
      <c r="F1098" s="1" t="s">
        <v>6338</v>
      </c>
      <c r="I1098" s="1" t="s">
        <v>8329</v>
      </c>
      <c r="J1098" s="1" t="s">
        <v>6340</v>
      </c>
      <c r="K1098" s="1" t="s">
        <v>8330</v>
      </c>
      <c r="L1098" s="1" t="s">
        <v>8331</v>
      </c>
      <c r="M1098" s="1" t="s">
        <v>8332</v>
      </c>
      <c r="N1098" s="1" t="s">
        <v>8333</v>
      </c>
      <c r="O1098" s="1" t="s">
        <v>8334</v>
      </c>
      <c r="P1098" s="1" t="s">
        <v>1873</v>
      </c>
      <c r="R1098" s="1" t="s">
        <v>8335</v>
      </c>
    </row>
    <row r="1099" s="1" customFormat="1" spans="1:18">
      <c r="A1099" s="1" t="s">
        <v>15</v>
      </c>
      <c r="B1099" s="1" t="s">
        <v>8336</v>
      </c>
      <c r="C1099" s="1" t="s">
        <v>27</v>
      </c>
      <c r="F1099" s="1" t="s">
        <v>2157</v>
      </c>
      <c r="I1099" s="1" t="s">
        <v>8337</v>
      </c>
      <c r="J1099" s="1" t="s">
        <v>8338</v>
      </c>
      <c r="K1099" s="1" t="s">
        <v>8339</v>
      </c>
      <c r="L1099" s="1" t="s">
        <v>8340</v>
      </c>
      <c r="M1099" s="1" t="s">
        <v>8341</v>
      </c>
      <c r="N1099" s="1" t="s">
        <v>8342</v>
      </c>
      <c r="O1099" s="1" t="s">
        <v>8343</v>
      </c>
      <c r="P1099" s="1" t="s">
        <v>1873</v>
      </c>
      <c r="R1099" s="1" t="s">
        <v>285</v>
      </c>
    </row>
    <row r="1100" s="1" customFormat="1" spans="1:18">
      <c r="A1100" s="1" t="s">
        <v>15</v>
      </c>
      <c r="B1100" s="1" t="s">
        <v>8344</v>
      </c>
      <c r="C1100" s="1" t="s">
        <v>27</v>
      </c>
      <c r="F1100" s="1" t="s">
        <v>6006</v>
      </c>
      <c r="I1100" s="1" t="s">
        <v>8345</v>
      </c>
      <c r="J1100" s="1" t="s">
        <v>2183</v>
      </c>
      <c r="K1100" s="1" t="s">
        <v>8346</v>
      </c>
      <c r="L1100" s="1" t="s">
        <v>8347</v>
      </c>
      <c r="M1100" s="1" t="s">
        <v>8348</v>
      </c>
      <c r="N1100" s="1" t="s">
        <v>8349</v>
      </c>
      <c r="O1100" s="1" t="s">
        <v>8350</v>
      </c>
      <c r="P1100" s="1" t="s">
        <v>1873</v>
      </c>
      <c r="R1100" s="1" t="s">
        <v>285</v>
      </c>
    </row>
    <row r="1101" s="1" customFormat="1" spans="1:18">
      <c r="A1101" s="1" t="s">
        <v>15</v>
      </c>
      <c r="B1101" s="1" t="s">
        <v>2197</v>
      </c>
      <c r="C1101" s="1" t="s">
        <v>45</v>
      </c>
      <c r="D1101" s="1" t="s">
        <v>1873</v>
      </c>
      <c r="F1101" s="1" t="s">
        <v>5582</v>
      </c>
      <c r="G1101" s="1" t="e">
        <f>-ary</f>
        <v>#NAME?</v>
      </c>
      <c r="I1101" s="1" t="s">
        <v>8351</v>
      </c>
      <c r="J1101" s="1" t="s">
        <v>8352</v>
      </c>
      <c r="K1101" s="1" t="s">
        <v>2202</v>
      </c>
      <c r="L1101" s="1" t="s">
        <v>8353</v>
      </c>
      <c r="M1101" s="1" t="s">
        <v>8354</v>
      </c>
      <c r="N1101" s="1" t="s">
        <v>8355</v>
      </c>
      <c r="O1101" s="1" t="s">
        <v>8356</v>
      </c>
    </row>
    <row r="1102" s="1" customFormat="1" spans="1:18">
      <c r="A1102" s="1" t="s">
        <v>15</v>
      </c>
      <c r="B1102" s="1" t="s">
        <v>2197</v>
      </c>
      <c r="C1102" s="1" t="s">
        <v>27</v>
      </c>
      <c r="D1102" s="1" t="s">
        <v>1873</v>
      </c>
      <c r="F1102" s="1" t="s">
        <v>5582</v>
      </c>
      <c r="G1102" s="1" t="e">
        <f>-ary</f>
        <v>#NAME?</v>
      </c>
      <c r="I1102" s="1" t="s">
        <v>8357</v>
      </c>
      <c r="J1102" s="1" t="s">
        <v>8358</v>
      </c>
      <c r="K1102" s="1" t="s">
        <v>2202</v>
      </c>
      <c r="L1102" s="1" t="s">
        <v>8359</v>
      </c>
      <c r="M1102" s="1" t="s">
        <v>8360</v>
      </c>
      <c r="N1102" s="1" t="s">
        <v>8361</v>
      </c>
      <c r="O1102" s="1" t="s">
        <v>8362</v>
      </c>
    </row>
    <row r="1103" s="1" customFormat="1" spans="1:18">
      <c r="A1103" s="1" t="s">
        <v>15</v>
      </c>
      <c r="B1103" s="1" t="s">
        <v>8363</v>
      </c>
      <c r="C1103" s="1" t="s">
        <v>27</v>
      </c>
      <c r="D1103" s="1" t="s">
        <v>2215</v>
      </c>
      <c r="F1103" s="1" t="s">
        <v>304</v>
      </c>
      <c r="G1103" s="1" t="e">
        <f>-ion</f>
        <v>#NAME?</v>
      </c>
      <c r="I1103" s="1" t="s">
        <v>8364</v>
      </c>
      <c r="J1103" s="1" t="s">
        <v>8365</v>
      </c>
      <c r="K1103" s="1" t="s">
        <v>8366</v>
      </c>
      <c r="L1103" s="1" t="s">
        <v>8367</v>
      </c>
      <c r="M1103" s="1" t="s">
        <v>8368</v>
      </c>
      <c r="N1103" s="1" t="s">
        <v>8369</v>
      </c>
      <c r="O1103" s="1" t="s">
        <v>8370</v>
      </c>
    </row>
    <row r="1104" s="1" customFormat="1" spans="1:18">
      <c r="A1104" s="1" t="s">
        <v>15</v>
      </c>
      <c r="B1104" s="1" t="s">
        <v>8371</v>
      </c>
      <c r="C1104" s="1" t="s">
        <v>27</v>
      </c>
      <c r="D1104" s="1" t="s">
        <v>1873</v>
      </c>
      <c r="F1104" s="1" t="s">
        <v>2233</v>
      </c>
      <c r="G1104" s="1" t="e">
        <f>-ion</f>
        <v>#NAME?</v>
      </c>
      <c r="I1104" s="1" t="s">
        <v>8372</v>
      </c>
      <c r="J1104" s="1" t="s">
        <v>8373</v>
      </c>
      <c r="K1104" s="1" t="s">
        <v>8374</v>
      </c>
      <c r="L1104" s="1" t="s">
        <v>8375</v>
      </c>
      <c r="M1104" s="1" t="s">
        <v>8376</v>
      </c>
      <c r="N1104" s="1" t="s">
        <v>8377</v>
      </c>
      <c r="O1104" s="1" t="s">
        <v>8378</v>
      </c>
    </row>
    <row r="1105" s="1" customFormat="1" spans="1:18">
      <c r="A1105" s="1" t="s">
        <v>15</v>
      </c>
      <c r="B1105" s="1" t="s">
        <v>2250</v>
      </c>
      <c r="C1105" s="1" t="s">
        <v>27</v>
      </c>
      <c r="D1105" s="1" t="s">
        <v>1873</v>
      </c>
      <c r="F1105" s="1" t="s">
        <v>2251</v>
      </c>
      <c r="G1105" s="1" t="e">
        <f>-ence</f>
        <v>#NAME?</v>
      </c>
      <c r="I1105" s="1" t="s">
        <v>8379</v>
      </c>
      <c r="J1105" s="1" t="s">
        <v>2253</v>
      </c>
      <c r="K1105" s="1" t="s">
        <v>2254</v>
      </c>
      <c r="L1105" s="1" t="s">
        <v>8380</v>
      </c>
      <c r="M1105" s="1" t="s">
        <v>8381</v>
      </c>
      <c r="N1105" s="1" t="s">
        <v>8382</v>
      </c>
      <c r="O1105" s="1" t="s">
        <v>8383</v>
      </c>
    </row>
    <row r="1106" s="1" customFormat="1" spans="1:18">
      <c r="A1106" s="1" t="s">
        <v>15</v>
      </c>
      <c r="B1106" s="1" t="s">
        <v>8384</v>
      </c>
      <c r="C1106" s="1" t="s">
        <v>27</v>
      </c>
      <c r="D1106" s="1" t="s">
        <v>6428</v>
      </c>
      <c r="F1106" s="1" t="s">
        <v>7316</v>
      </c>
      <c r="G1106" s="1" t="e">
        <f>-ation</f>
        <v>#NAME?</v>
      </c>
      <c r="I1106" s="1" t="s">
        <v>8385</v>
      </c>
      <c r="J1106" s="1" t="s">
        <v>8386</v>
      </c>
      <c r="K1106" s="1" t="s">
        <v>8387</v>
      </c>
      <c r="L1106" s="1" t="s">
        <v>8388</v>
      </c>
      <c r="M1106" s="1" t="s">
        <v>8389</v>
      </c>
      <c r="N1106" s="1" t="s">
        <v>8390</v>
      </c>
      <c r="O1106" s="1" t="s">
        <v>8391</v>
      </c>
    </row>
    <row r="1107" s="1" customFormat="1" spans="1:18">
      <c r="A1107" s="1" t="s">
        <v>15</v>
      </c>
      <c r="B1107" s="1" t="s">
        <v>2303</v>
      </c>
      <c r="C1107" s="1" t="s">
        <v>27</v>
      </c>
      <c r="F1107" s="1" t="s">
        <v>2304</v>
      </c>
      <c r="G1107" s="1" t="s">
        <v>201</v>
      </c>
      <c r="I1107" s="1" t="s">
        <v>8392</v>
      </c>
      <c r="J1107" s="1" t="s">
        <v>2306</v>
      </c>
      <c r="K1107" s="1" t="s">
        <v>2307</v>
      </c>
      <c r="L1107" s="1" t="s">
        <v>8393</v>
      </c>
      <c r="M1107" s="1" t="s">
        <v>8394</v>
      </c>
      <c r="N1107" s="1" t="s">
        <v>8395</v>
      </c>
      <c r="O1107" s="1" t="s">
        <v>2311</v>
      </c>
    </row>
    <row r="1108" s="1" customFormat="1" spans="1:18">
      <c r="A1108" s="1" t="s">
        <v>15</v>
      </c>
      <c r="B1108" s="1" t="s">
        <v>8396</v>
      </c>
      <c r="C1108" s="1" t="s">
        <v>27</v>
      </c>
      <c r="D1108" s="1" t="s">
        <v>2313</v>
      </c>
      <c r="F1108" s="1" t="s">
        <v>2314</v>
      </c>
      <c r="G1108" s="1" t="s">
        <v>285</v>
      </c>
      <c r="I1108" s="1" t="s">
        <v>8397</v>
      </c>
      <c r="J1108" s="1" t="s">
        <v>8398</v>
      </c>
      <c r="K1108" s="1" t="s">
        <v>8399</v>
      </c>
      <c r="L1108" s="1" t="s">
        <v>8400</v>
      </c>
      <c r="M1108" s="1" t="s">
        <v>8401</v>
      </c>
      <c r="N1108" s="1" t="s">
        <v>8402</v>
      </c>
      <c r="O1108" s="1" t="s">
        <v>8403</v>
      </c>
    </row>
    <row r="1109" s="1" customFormat="1" spans="1:18">
      <c r="A1109" s="1" t="s">
        <v>15</v>
      </c>
      <c r="B1109" s="1" t="s">
        <v>8404</v>
      </c>
      <c r="C1109" s="1" t="s">
        <v>27</v>
      </c>
      <c r="D1109" s="1" t="s">
        <v>2313</v>
      </c>
      <c r="E1109" s="1" t="s">
        <v>4984</v>
      </c>
      <c r="F1109" s="1" t="s">
        <v>8405</v>
      </c>
      <c r="G1109" s="1" t="s">
        <v>1978</v>
      </c>
      <c r="I1109" s="1" t="s">
        <v>8406</v>
      </c>
      <c r="J1109" s="1" t="s">
        <v>8407</v>
      </c>
      <c r="K1109" s="1" t="s">
        <v>8408</v>
      </c>
      <c r="L1109" s="1" t="s">
        <v>8409</v>
      </c>
      <c r="M1109" s="1" t="s">
        <v>8410</v>
      </c>
      <c r="N1109" s="1" t="s">
        <v>8411</v>
      </c>
      <c r="O1109" s="1" t="s">
        <v>8412</v>
      </c>
    </row>
    <row r="1110" s="1" customFormat="1" spans="1:18">
      <c r="A1110" s="1" t="s">
        <v>15</v>
      </c>
      <c r="B1110" s="1" t="s">
        <v>8413</v>
      </c>
      <c r="C1110" s="1" t="s">
        <v>27</v>
      </c>
      <c r="F1110" s="1" t="s">
        <v>8414</v>
      </c>
      <c r="G1110" s="1" t="s">
        <v>8415</v>
      </c>
      <c r="I1110" s="1" t="s">
        <v>8416</v>
      </c>
      <c r="J1110" s="1" t="s">
        <v>8417</v>
      </c>
      <c r="K1110" s="1" t="s">
        <v>8418</v>
      </c>
      <c r="L1110" s="1" t="s">
        <v>8419</v>
      </c>
      <c r="M1110" s="1" t="s">
        <v>8420</v>
      </c>
      <c r="N1110" s="1" t="s">
        <v>8421</v>
      </c>
      <c r="O1110" s="1" t="s">
        <v>8422</v>
      </c>
    </row>
    <row r="1111" s="1" customFormat="1" spans="1:18">
      <c r="A1111" s="1" t="s">
        <v>15</v>
      </c>
      <c r="B1111" s="1" t="s">
        <v>2352</v>
      </c>
      <c r="C1111" s="1" t="s">
        <v>27</v>
      </c>
      <c r="F1111" s="1" t="s">
        <v>8423</v>
      </c>
      <c r="G1111" s="1" t="s">
        <v>285</v>
      </c>
      <c r="I1111" s="1" t="s">
        <v>8424</v>
      </c>
      <c r="J1111" s="1" t="s">
        <v>8425</v>
      </c>
      <c r="K1111" s="1" t="s">
        <v>2354</v>
      </c>
      <c r="L1111" s="1" t="s">
        <v>8426</v>
      </c>
      <c r="M1111" s="1" t="s">
        <v>8427</v>
      </c>
      <c r="N1111" s="1" t="s">
        <v>8428</v>
      </c>
      <c r="O1111" s="1" t="s">
        <v>2358</v>
      </c>
    </row>
    <row r="1112" s="1" customFormat="1" spans="1:18">
      <c r="A1112" s="1" t="s">
        <v>15</v>
      </c>
      <c r="B1112" s="1" t="s">
        <v>8429</v>
      </c>
      <c r="C1112" s="1" t="s">
        <v>27</v>
      </c>
      <c r="D1112" s="1" t="s">
        <v>2410</v>
      </c>
      <c r="F1112" s="1" t="s">
        <v>4757</v>
      </c>
      <c r="G1112" s="1" t="e">
        <f>-sion</f>
        <v>#NAME?</v>
      </c>
      <c r="I1112" s="1" t="s">
        <v>8430</v>
      </c>
      <c r="J1112" s="1" t="s">
        <v>8431</v>
      </c>
      <c r="K1112" s="1" t="s">
        <v>8432</v>
      </c>
      <c r="L1112" s="1" t="s">
        <v>8433</v>
      </c>
      <c r="M1112" s="1" t="s">
        <v>8434</v>
      </c>
      <c r="N1112" s="1" t="s">
        <v>8435</v>
      </c>
      <c r="O1112" s="1" t="s">
        <v>8436</v>
      </c>
    </row>
    <row r="1113" s="1" customFormat="1" spans="1:18">
      <c r="A1113" s="1" t="s">
        <v>15</v>
      </c>
      <c r="B1113" s="1" t="s">
        <v>2409</v>
      </c>
      <c r="C1113" s="1" t="s">
        <v>17</v>
      </c>
      <c r="D1113" s="1" t="s">
        <v>2410</v>
      </c>
      <c r="F1113" s="1" t="s">
        <v>2411</v>
      </c>
      <c r="I1113" s="1" t="s">
        <v>8437</v>
      </c>
      <c r="J1113" s="1" t="s">
        <v>2413</v>
      </c>
      <c r="K1113" s="1" t="s">
        <v>2414</v>
      </c>
      <c r="L1113" s="1" t="s">
        <v>8438</v>
      </c>
      <c r="M1113" s="1" t="s">
        <v>8439</v>
      </c>
      <c r="N1113" s="1" t="s">
        <v>8440</v>
      </c>
      <c r="O1113" s="1" t="s">
        <v>2418</v>
      </c>
    </row>
    <row r="1114" s="1" customFormat="1" spans="1:18">
      <c r="A1114" s="1" t="s">
        <v>15</v>
      </c>
      <c r="B1114" s="1" t="s">
        <v>2435</v>
      </c>
      <c r="C1114" s="1" t="s">
        <v>17</v>
      </c>
      <c r="D1114" s="1" t="s">
        <v>2410</v>
      </c>
      <c r="F1114" s="1" t="s">
        <v>8441</v>
      </c>
      <c r="I1114" s="1" t="s">
        <v>8442</v>
      </c>
      <c r="J1114" s="1" t="s">
        <v>2438</v>
      </c>
      <c r="K1114" s="1" t="s">
        <v>2439</v>
      </c>
      <c r="L1114" s="1" t="s">
        <v>8443</v>
      </c>
      <c r="M1114" s="1" t="s">
        <v>8444</v>
      </c>
      <c r="N1114" s="1" t="s">
        <v>8445</v>
      </c>
      <c r="O1114" s="1" t="s">
        <v>8446</v>
      </c>
    </row>
    <row r="1115" s="1" customFormat="1" spans="1:18">
      <c r="A1115" s="1" t="s">
        <v>15</v>
      </c>
      <c r="B1115" s="1" t="s">
        <v>8447</v>
      </c>
      <c r="C1115" s="1" t="s">
        <v>27</v>
      </c>
      <c r="D1115" s="1" t="s">
        <v>2410</v>
      </c>
      <c r="F1115" s="1" t="s">
        <v>455</v>
      </c>
      <c r="I1115" s="1" t="s">
        <v>8448</v>
      </c>
      <c r="J1115" s="1" t="s">
        <v>8449</v>
      </c>
      <c r="K1115" s="1" t="s">
        <v>8450</v>
      </c>
      <c r="L1115" s="1" t="s">
        <v>8451</v>
      </c>
      <c r="M1115" s="1" t="s">
        <v>8452</v>
      </c>
      <c r="N1115" s="1" t="s">
        <v>8453</v>
      </c>
      <c r="O1115" s="1" t="s">
        <v>8454</v>
      </c>
    </row>
    <row r="1116" s="1" customFormat="1" spans="1:18">
      <c r="A1116" s="1" t="s">
        <v>15</v>
      </c>
      <c r="B1116" s="1" t="s">
        <v>8455</v>
      </c>
      <c r="C1116" s="1" t="s">
        <v>27</v>
      </c>
      <c r="D1116" s="1" t="s">
        <v>2410</v>
      </c>
      <c r="F1116" s="1" t="s">
        <v>937</v>
      </c>
      <c r="G1116" s="1" t="e">
        <f>-ency</f>
        <v>#NAME?</v>
      </c>
      <c r="I1116" s="1" t="s">
        <v>8456</v>
      </c>
      <c r="J1116" s="1" t="s">
        <v>8457</v>
      </c>
      <c r="K1116" s="1" t="s">
        <v>8458</v>
      </c>
      <c r="L1116" s="1" t="s">
        <v>8459</v>
      </c>
      <c r="M1116" s="1" t="s">
        <v>8460</v>
      </c>
      <c r="N1116" s="1" t="s">
        <v>8461</v>
      </c>
      <c r="O1116" s="1" t="s">
        <v>8462</v>
      </c>
    </row>
    <row r="1117" s="1" customFormat="1" spans="1:18">
      <c r="A1117" s="1" t="s">
        <v>15</v>
      </c>
      <c r="B1117" s="1" t="s">
        <v>8463</v>
      </c>
      <c r="C1117" s="1" t="s">
        <v>27</v>
      </c>
      <c r="F1117" s="1" t="s">
        <v>3489</v>
      </c>
      <c r="I1117" s="1" t="s">
        <v>8464</v>
      </c>
      <c r="J1117" s="1" t="s">
        <v>8465</v>
      </c>
      <c r="K1117" s="1" t="s">
        <v>8466</v>
      </c>
      <c r="L1117" s="1" t="s">
        <v>8467</v>
      </c>
      <c r="M1117" s="1" t="s">
        <v>8468</v>
      </c>
      <c r="N1117" s="1" t="s">
        <v>8469</v>
      </c>
      <c r="O1117" s="1" t="s">
        <v>8470</v>
      </c>
      <c r="P1117" s="1" t="s">
        <v>2410</v>
      </c>
      <c r="R1117" s="1" t="e">
        <f>-ition</f>
        <v>#NAME?</v>
      </c>
    </row>
    <row r="1118" s="1" customFormat="1" spans="1:18">
      <c r="A1118" s="1" t="s">
        <v>15</v>
      </c>
      <c r="B1118" s="1" t="s">
        <v>8471</v>
      </c>
      <c r="C1118" s="1" t="s">
        <v>27</v>
      </c>
      <c r="F1118" s="1" t="s">
        <v>6499</v>
      </c>
      <c r="I1118" s="1" t="s">
        <v>8472</v>
      </c>
      <c r="J1118" s="1" t="s">
        <v>8473</v>
      </c>
      <c r="K1118" s="1" t="s">
        <v>8474</v>
      </c>
      <c r="L1118" s="1" t="s">
        <v>8475</v>
      </c>
      <c r="M1118" s="1" t="s">
        <v>8476</v>
      </c>
      <c r="N1118" s="1" t="s">
        <v>8477</v>
      </c>
      <c r="O1118" s="1" t="s">
        <v>8478</v>
      </c>
      <c r="P1118" s="1" t="s">
        <v>2410</v>
      </c>
      <c r="R1118" s="1" t="e">
        <f>-ation</f>
        <v>#NAME?</v>
      </c>
    </row>
    <row r="1119" s="1" customFormat="1" spans="1:18">
      <c r="A1119" s="1" t="s">
        <v>15</v>
      </c>
      <c r="B1119" s="1" t="s">
        <v>8479</v>
      </c>
      <c r="C1119" s="1" t="s">
        <v>27</v>
      </c>
      <c r="F1119" s="1" t="s">
        <v>2533</v>
      </c>
      <c r="I1119" s="1" t="s">
        <v>8480</v>
      </c>
      <c r="J1119" s="1" t="s">
        <v>2535</v>
      </c>
      <c r="K1119" s="1" t="s">
        <v>8481</v>
      </c>
      <c r="L1119" s="1" t="s">
        <v>8482</v>
      </c>
      <c r="M1119" s="1" t="s">
        <v>8483</v>
      </c>
      <c r="N1119" s="1" t="s">
        <v>8484</v>
      </c>
      <c r="O1119" s="1" t="s">
        <v>8485</v>
      </c>
      <c r="P1119" s="1" t="s">
        <v>2410</v>
      </c>
      <c r="R1119" s="1" t="e">
        <f>-ure</f>
        <v>#NAME?</v>
      </c>
    </row>
    <row r="1120" s="1" customFormat="1" spans="1:18">
      <c r="A1120" s="1" t="s">
        <v>15</v>
      </c>
      <c r="B1120" s="1" t="s">
        <v>8486</v>
      </c>
      <c r="C1120" s="1" t="s">
        <v>27</v>
      </c>
      <c r="F1120" s="1" t="s">
        <v>2566</v>
      </c>
      <c r="I1120" s="1" t="s">
        <v>8487</v>
      </c>
      <c r="J1120" s="1" t="s">
        <v>8488</v>
      </c>
      <c r="K1120" s="1" t="s">
        <v>8489</v>
      </c>
      <c r="L1120" s="1" t="s">
        <v>8490</v>
      </c>
      <c r="M1120" s="1" t="s">
        <v>8491</v>
      </c>
      <c r="N1120" s="1" t="s">
        <v>8492</v>
      </c>
      <c r="O1120" s="1" t="s">
        <v>8493</v>
      </c>
      <c r="P1120" s="1" t="s">
        <v>2410</v>
      </c>
      <c r="R1120" s="1" t="e">
        <f>-ion</f>
        <v>#NAME?</v>
      </c>
    </row>
    <row r="1121" s="1" customFormat="1" spans="1:18">
      <c r="A1121" s="1" t="s">
        <v>15</v>
      </c>
      <c r="B1121" s="1" t="s">
        <v>8494</v>
      </c>
      <c r="C1121" s="1" t="s">
        <v>27</v>
      </c>
      <c r="F1121" s="1" t="s">
        <v>2584</v>
      </c>
      <c r="I1121" s="1" t="s">
        <v>8495</v>
      </c>
      <c r="J1121" s="1" t="s">
        <v>2586</v>
      </c>
      <c r="K1121" s="1" t="s">
        <v>8496</v>
      </c>
      <c r="L1121" s="1" t="s">
        <v>8497</v>
      </c>
      <c r="M1121" s="1" t="s">
        <v>8498</v>
      </c>
      <c r="N1121" s="1" t="s">
        <v>8499</v>
      </c>
      <c r="O1121" s="1" t="s">
        <v>8500</v>
      </c>
      <c r="P1121" s="1" t="s">
        <v>2410</v>
      </c>
      <c r="R1121" s="1" t="e">
        <f>-ption</f>
        <v>#NAME?</v>
      </c>
    </row>
    <row r="1122" s="1" customFormat="1" spans="1:18">
      <c r="A1122" s="1" t="s">
        <v>15</v>
      </c>
      <c r="B1122" s="1" t="s">
        <v>8501</v>
      </c>
      <c r="C1122" s="1" t="s">
        <v>27</v>
      </c>
      <c r="D1122" s="1" t="s">
        <v>2410</v>
      </c>
      <c r="F1122" s="1" t="s">
        <v>2157</v>
      </c>
      <c r="G1122" s="1" t="s">
        <v>2269</v>
      </c>
      <c r="I1122" s="1" t="s">
        <v>8502</v>
      </c>
      <c r="J1122" s="1" t="s">
        <v>8503</v>
      </c>
      <c r="K1122" s="1" t="s">
        <v>8504</v>
      </c>
      <c r="L1122" s="1" t="s">
        <v>8505</v>
      </c>
      <c r="M1122" s="1" t="s">
        <v>8506</v>
      </c>
      <c r="N1122" s="1" t="s">
        <v>8507</v>
      </c>
      <c r="O1122" s="1" t="s">
        <v>8508</v>
      </c>
    </row>
    <row r="1123" s="1" customFormat="1" spans="1:18">
      <c r="A1123" s="1" t="s">
        <v>15</v>
      </c>
      <c r="B1123" s="1" t="s">
        <v>8509</v>
      </c>
      <c r="C1123" s="1" t="s">
        <v>27</v>
      </c>
      <c r="D1123" s="1" t="s">
        <v>2410</v>
      </c>
      <c r="F1123" s="1" t="s">
        <v>8510</v>
      </c>
      <c r="G1123" s="1" t="s">
        <v>201</v>
      </c>
      <c r="I1123" s="1" t="s">
        <v>8511</v>
      </c>
      <c r="J1123" s="1" t="s">
        <v>8512</v>
      </c>
      <c r="K1123" s="1" t="s">
        <v>8513</v>
      </c>
      <c r="L1123" s="1" t="s">
        <v>8514</v>
      </c>
      <c r="M1123" s="1" t="s">
        <v>8515</v>
      </c>
      <c r="N1123" s="1" t="s">
        <v>8516</v>
      </c>
      <c r="O1123" s="1" t="s">
        <v>8517</v>
      </c>
    </row>
    <row r="1124" s="1" customFormat="1" spans="1:18">
      <c r="A1124" s="1" t="s">
        <v>15</v>
      </c>
      <c r="B1124" s="1" t="s">
        <v>8518</v>
      </c>
      <c r="C1124" s="1" t="s">
        <v>27</v>
      </c>
      <c r="D1124" s="1" t="s">
        <v>2410</v>
      </c>
      <c r="F1124" s="1" t="s">
        <v>2659</v>
      </c>
      <c r="G1124" s="1" t="s">
        <v>779</v>
      </c>
      <c r="I1124" s="1" t="s">
        <v>8519</v>
      </c>
      <c r="J1124" s="1" t="s">
        <v>8520</v>
      </c>
      <c r="K1124" s="1" t="s">
        <v>8521</v>
      </c>
      <c r="L1124" s="1" t="s">
        <v>8522</v>
      </c>
      <c r="M1124" s="1" t="s">
        <v>8523</v>
      </c>
      <c r="N1124" s="1" t="s">
        <v>8524</v>
      </c>
      <c r="O1124" s="1" t="s">
        <v>8525</v>
      </c>
    </row>
    <row r="1125" s="1" customFormat="1" spans="1:18">
      <c r="A1125" s="1" t="s">
        <v>15</v>
      </c>
      <c r="B1125" s="1" t="s">
        <v>8526</v>
      </c>
      <c r="C1125" s="1" t="s">
        <v>27</v>
      </c>
      <c r="D1125" s="1" t="s">
        <v>2410</v>
      </c>
      <c r="F1125" s="1" t="s">
        <v>2668</v>
      </c>
      <c r="G1125" s="1" t="s">
        <v>285</v>
      </c>
      <c r="I1125" s="1" t="s">
        <v>8527</v>
      </c>
      <c r="J1125" s="1" t="s">
        <v>8528</v>
      </c>
      <c r="K1125" s="1" t="s">
        <v>8529</v>
      </c>
      <c r="L1125" s="1" t="s">
        <v>8530</v>
      </c>
      <c r="M1125" s="1" t="s">
        <v>8531</v>
      </c>
      <c r="N1125" s="1" t="s">
        <v>8532</v>
      </c>
      <c r="O1125" s="1" t="s">
        <v>8533</v>
      </c>
    </row>
    <row r="1126" s="1" customFormat="1" spans="1:18">
      <c r="A1126" s="1" t="s">
        <v>15</v>
      </c>
      <c r="B1126" s="1" t="s">
        <v>2695</v>
      </c>
      <c r="C1126" s="1" t="s">
        <v>27</v>
      </c>
      <c r="D1126" s="1" t="s">
        <v>2696</v>
      </c>
      <c r="F1126" s="1" t="s">
        <v>2697</v>
      </c>
      <c r="G1126" s="1" t="s">
        <v>285</v>
      </c>
      <c r="I1126" s="1" t="s">
        <v>8534</v>
      </c>
      <c r="J1126" s="1" t="s">
        <v>8535</v>
      </c>
      <c r="K1126" s="1" t="s">
        <v>2700</v>
      </c>
      <c r="L1126" s="1" t="s">
        <v>8536</v>
      </c>
      <c r="M1126" s="1" t="s">
        <v>8537</v>
      </c>
      <c r="N1126" s="1" t="s">
        <v>8538</v>
      </c>
      <c r="O1126" s="1" t="s">
        <v>2704</v>
      </c>
    </row>
    <row r="1127" s="1" customFormat="1" spans="1:18">
      <c r="A1127" s="1" t="s">
        <v>15</v>
      </c>
      <c r="B1127" s="1" t="s">
        <v>8539</v>
      </c>
      <c r="C1127" s="1" t="s">
        <v>27</v>
      </c>
      <c r="D1127" s="1" t="s">
        <v>2755</v>
      </c>
      <c r="F1127" s="1" t="s">
        <v>2781</v>
      </c>
      <c r="G1127" s="1" t="s">
        <v>201</v>
      </c>
      <c r="I1127" s="1" t="s">
        <v>8540</v>
      </c>
      <c r="J1127" s="1" t="s">
        <v>8541</v>
      </c>
      <c r="K1127" s="1" t="s">
        <v>8542</v>
      </c>
      <c r="L1127" s="1" t="s">
        <v>8543</v>
      </c>
      <c r="M1127" s="1" t="s">
        <v>8544</v>
      </c>
      <c r="N1127" s="1" t="s">
        <v>8545</v>
      </c>
      <c r="O1127" s="1" t="s">
        <v>8546</v>
      </c>
    </row>
    <row r="1128" s="1" customFormat="1" spans="1:18">
      <c r="A1128" s="1" t="s">
        <v>15</v>
      </c>
      <c r="B1128" s="1" t="s">
        <v>8547</v>
      </c>
      <c r="C1128" s="1" t="s">
        <v>27</v>
      </c>
      <c r="D1128" s="1" t="s">
        <v>2755</v>
      </c>
      <c r="F1128" s="1" t="s">
        <v>2814</v>
      </c>
      <c r="G1128" s="1" t="s">
        <v>285</v>
      </c>
      <c r="I1128" s="1" t="s">
        <v>8548</v>
      </c>
      <c r="J1128" s="1" t="s">
        <v>8549</v>
      </c>
      <c r="K1128" s="1" t="s">
        <v>8550</v>
      </c>
      <c r="L1128" s="1" t="s">
        <v>8551</v>
      </c>
      <c r="M1128" s="1" t="s">
        <v>8552</v>
      </c>
      <c r="N1128" s="1" t="s">
        <v>8553</v>
      </c>
      <c r="O1128" s="1" t="s">
        <v>8554</v>
      </c>
    </row>
    <row r="1129" s="1" customFormat="1" spans="1:18">
      <c r="A1129" s="1" t="s">
        <v>15</v>
      </c>
      <c r="B1129" s="1" t="s">
        <v>8555</v>
      </c>
      <c r="C1129" s="1" t="s">
        <v>27</v>
      </c>
      <c r="D1129" s="1" t="s">
        <v>2755</v>
      </c>
      <c r="F1129" s="1" t="s">
        <v>2233</v>
      </c>
      <c r="G1129" s="1" t="s">
        <v>285</v>
      </c>
      <c r="I1129" s="1" t="s">
        <v>8556</v>
      </c>
      <c r="J1129" s="1" t="s">
        <v>8557</v>
      </c>
      <c r="K1129" s="1" t="s">
        <v>8558</v>
      </c>
      <c r="L1129" s="1" t="s">
        <v>8559</v>
      </c>
      <c r="M1129" s="1" t="s">
        <v>8560</v>
      </c>
      <c r="N1129" s="1" t="s">
        <v>8561</v>
      </c>
      <c r="O1129" s="1" t="s">
        <v>8562</v>
      </c>
    </row>
    <row r="1130" s="1" customFormat="1" spans="1:18">
      <c r="A1130" s="1" t="s">
        <v>15</v>
      </c>
      <c r="B1130" s="1" t="s">
        <v>8563</v>
      </c>
      <c r="C1130" s="1" t="s">
        <v>27</v>
      </c>
      <c r="D1130" s="1" t="s">
        <v>2696</v>
      </c>
      <c r="F1130" s="1" t="s">
        <v>2242</v>
      </c>
      <c r="G1130" s="1" t="s">
        <v>36</v>
      </c>
      <c r="I1130" s="1" t="s">
        <v>8564</v>
      </c>
      <c r="J1130" s="1" t="s">
        <v>8565</v>
      </c>
      <c r="K1130" s="1" t="s">
        <v>8566</v>
      </c>
      <c r="L1130" s="1" t="s">
        <v>8567</v>
      </c>
      <c r="M1130" s="1" t="s">
        <v>8568</v>
      </c>
      <c r="N1130" s="1" t="s">
        <v>8569</v>
      </c>
      <c r="O1130" s="1" t="s">
        <v>8570</v>
      </c>
    </row>
    <row r="1131" s="1" customFormat="1" spans="1:18">
      <c r="A1131" s="1" t="s">
        <v>15</v>
      </c>
      <c r="B1131" s="1" t="s">
        <v>2865</v>
      </c>
      <c r="C1131" s="1" t="s">
        <v>45</v>
      </c>
      <c r="F1131" s="1" t="s">
        <v>2866</v>
      </c>
      <c r="G1131" s="1" t="s">
        <v>2874</v>
      </c>
      <c r="I1131" s="1" t="s">
        <v>8571</v>
      </c>
      <c r="J1131" s="1" t="s">
        <v>2868</v>
      </c>
      <c r="K1131" s="1" t="s">
        <v>2869</v>
      </c>
      <c r="L1131" s="1" t="s">
        <v>8572</v>
      </c>
      <c r="M1131" s="1" t="s">
        <v>8573</v>
      </c>
      <c r="N1131" s="1" t="s">
        <v>8574</v>
      </c>
      <c r="O1131" s="1" t="s">
        <v>8575</v>
      </c>
    </row>
    <row r="1132" s="1" customFormat="1" spans="1:18">
      <c r="A1132" s="1" t="s">
        <v>15</v>
      </c>
      <c r="B1132" s="1" t="s">
        <v>8576</v>
      </c>
      <c r="C1132" s="1" t="s">
        <v>27</v>
      </c>
      <c r="D1132" s="1" t="s">
        <v>8577</v>
      </c>
      <c r="F1132" s="1" t="s">
        <v>1154</v>
      </c>
      <c r="G1132" s="1" t="e">
        <f>-ics</f>
        <v>#NAME?</v>
      </c>
      <c r="I1132" s="1" t="s">
        <v>8578</v>
      </c>
      <c r="J1132" s="1" t="s">
        <v>8579</v>
      </c>
      <c r="K1132" s="1" t="s">
        <v>8580</v>
      </c>
      <c r="L1132" s="1" t="s">
        <v>8581</v>
      </c>
      <c r="M1132" s="1" t="s">
        <v>8582</v>
      </c>
      <c r="N1132" s="1" t="s">
        <v>8583</v>
      </c>
      <c r="O1132" s="1" t="s">
        <v>8584</v>
      </c>
    </row>
    <row r="1133" s="1" customFormat="1" spans="1:18">
      <c r="A1133" s="1" t="s">
        <v>15</v>
      </c>
      <c r="B1133" s="1" t="s">
        <v>8585</v>
      </c>
      <c r="C1133" s="1" t="s">
        <v>27</v>
      </c>
      <c r="D1133" s="1" t="s">
        <v>2913</v>
      </c>
      <c r="F1133" s="1" t="s">
        <v>937</v>
      </c>
      <c r="G1133" s="1" t="e">
        <f>-ency</f>
        <v>#NAME?</v>
      </c>
      <c r="I1133" s="1" t="s">
        <v>8586</v>
      </c>
      <c r="J1133" s="1" t="s">
        <v>8587</v>
      </c>
      <c r="K1133" s="1" t="s">
        <v>8588</v>
      </c>
      <c r="L1133" s="1" t="s">
        <v>8589</v>
      </c>
      <c r="M1133" s="1" t="s">
        <v>8590</v>
      </c>
      <c r="N1133" s="1" t="s">
        <v>8591</v>
      </c>
      <c r="O1133" s="1" t="s">
        <v>8592</v>
      </c>
    </row>
    <row r="1134" s="1" customFormat="1" spans="1:18">
      <c r="A1134" s="1" t="s">
        <v>15</v>
      </c>
      <c r="B1134" s="1" t="s">
        <v>6598</v>
      </c>
      <c r="C1134" s="1" t="s">
        <v>27</v>
      </c>
      <c r="F1134" s="1" t="s">
        <v>8593</v>
      </c>
      <c r="G1134" s="1" t="e">
        <f>-ent</f>
        <v>#NAME?</v>
      </c>
      <c r="I1134" s="1" t="s">
        <v>8594</v>
      </c>
      <c r="J1134" s="1" t="s">
        <v>8595</v>
      </c>
      <c r="K1134" s="1" t="s">
        <v>6600</v>
      </c>
      <c r="L1134" s="1" t="s">
        <v>8596</v>
      </c>
      <c r="M1134" s="1" t="s">
        <v>8597</v>
      </c>
      <c r="N1134" s="1" t="s">
        <v>8598</v>
      </c>
      <c r="O1134" s="1" t="s">
        <v>8599</v>
      </c>
    </row>
    <row r="1135" s="1" customFormat="1" spans="1:18">
      <c r="A1135" s="1" t="s">
        <v>15</v>
      </c>
      <c r="B1135" s="1" t="s">
        <v>8600</v>
      </c>
      <c r="C1135" s="1" t="s">
        <v>27</v>
      </c>
      <c r="D1135" s="1" t="s">
        <v>2911</v>
      </c>
      <c r="F1135" s="1" t="s">
        <v>2956</v>
      </c>
      <c r="G1135" s="1" t="e">
        <f>-ation</f>
        <v>#NAME?</v>
      </c>
      <c r="I1135" s="1" t="s">
        <v>8601</v>
      </c>
      <c r="J1135" s="1" t="s">
        <v>8602</v>
      </c>
      <c r="K1135" s="1" t="s">
        <v>8603</v>
      </c>
      <c r="L1135" s="1" t="s">
        <v>8604</v>
      </c>
      <c r="M1135" s="1" t="s">
        <v>8605</v>
      </c>
      <c r="N1135" s="1" t="s">
        <v>8606</v>
      </c>
      <c r="O1135" s="1" t="s">
        <v>8607</v>
      </c>
    </row>
    <row r="1136" s="1" customFormat="1" spans="1:18">
      <c r="A1136" s="1" t="s">
        <v>15</v>
      </c>
      <c r="B1136" s="1" t="s">
        <v>6617</v>
      </c>
      <c r="C1136" s="1" t="s">
        <v>27</v>
      </c>
      <c r="D1136" s="1" t="s">
        <v>2975</v>
      </c>
      <c r="F1136" s="1" t="s">
        <v>2976</v>
      </c>
      <c r="G1136" s="1" t="e">
        <f>-is</f>
        <v>#NAME?</v>
      </c>
      <c r="I1136" s="1" t="s">
        <v>8608</v>
      </c>
      <c r="J1136" s="1" t="s">
        <v>6619</v>
      </c>
      <c r="K1136" s="1" t="s">
        <v>6620</v>
      </c>
      <c r="L1136" s="1" t="s">
        <v>8609</v>
      </c>
      <c r="M1136" s="1" t="s">
        <v>8610</v>
      </c>
      <c r="N1136" s="1" t="s">
        <v>8611</v>
      </c>
      <c r="O1136" s="1" t="s">
        <v>8612</v>
      </c>
    </row>
    <row r="1137" s="1" customFormat="1" spans="1:15">
      <c r="A1137" s="1" t="s">
        <v>15</v>
      </c>
      <c r="B1137" s="1" t="s">
        <v>8613</v>
      </c>
      <c r="C1137" s="1" t="s">
        <v>27</v>
      </c>
      <c r="D1137" s="1" t="s">
        <v>2986</v>
      </c>
      <c r="F1137" s="1" t="s">
        <v>2772</v>
      </c>
      <c r="G1137" s="1" t="s">
        <v>779</v>
      </c>
      <c r="I1137" s="1" t="s">
        <v>8614</v>
      </c>
      <c r="J1137" s="1" t="s">
        <v>8615</v>
      </c>
      <c r="K1137" s="1" t="s">
        <v>8616</v>
      </c>
      <c r="L1137" s="1" t="s">
        <v>8617</v>
      </c>
      <c r="M1137" s="1" t="s">
        <v>8618</v>
      </c>
      <c r="N1137" s="1" t="s">
        <v>8619</v>
      </c>
      <c r="O1137" s="1" t="s">
        <v>8620</v>
      </c>
    </row>
    <row r="1138" s="1" customFormat="1" spans="1:15">
      <c r="A1138" s="1" t="s">
        <v>15</v>
      </c>
      <c r="B1138" s="1" t="s">
        <v>8621</v>
      </c>
      <c r="C1138" s="1" t="s">
        <v>27</v>
      </c>
      <c r="D1138" s="1" t="s">
        <v>2986</v>
      </c>
      <c r="F1138" s="1" t="s">
        <v>3038</v>
      </c>
      <c r="G1138" s="1" t="s">
        <v>779</v>
      </c>
      <c r="I1138" s="1" t="s">
        <v>8622</v>
      </c>
      <c r="J1138" s="1" t="s">
        <v>8623</v>
      </c>
      <c r="K1138" s="1" t="s">
        <v>8624</v>
      </c>
      <c r="L1138" s="1" t="s">
        <v>8625</v>
      </c>
      <c r="M1138" s="1" t="s">
        <v>8626</v>
      </c>
      <c r="N1138" s="1" t="s">
        <v>8627</v>
      </c>
      <c r="O1138" s="1" t="s">
        <v>8628</v>
      </c>
    </row>
    <row r="1139" s="1" customFormat="1" spans="1:15">
      <c r="A1139" s="1" t="s">
        <v>15</v>
      </c>
      <c r="B1139" s="1" t="s">
        <v>8629</v>
      </c>
      <c r="C1139" s="1" t="s">
        <v>27</v>
      </c>
      <c r="D1139" s="1" t="s">
        <v>2986</v>
      </c>
      <c r="F1139" s="1" t="s">
        <v>1057</v>
      </c>
      <c r="G1139" s="1" t="s">
        <v>779</v>
      </c>
      <c r="I1139" s="1" t="s">
        <v>8630</v>
      </c>
      <c r="J1139" s="1" t="s">
        <v>8631</v>
      </c>
      <c r="K1139" s="1" t="s">
        <v>8632</v>
      </c>
      <c r="L1139" s="1" t="s">
        <v>8633</v>
      </c>
      <c r="M1139" s="1" t="s">
        <v>8634</v>
      </c>
      <c r="N1139" s="1" t="s">
        <v>8635</v>
      </c>
      <c r="O1139" s="1" t="s">
        <v>8636</v>
      </c>
    </row>
    <row r="1140" s="1" customFormat="1" spans="1:15">
      <c r="A1140" s="1" t="s">
        <v>15</v>
      </c>
      <c r="B1140" s="1" t="s">
        <v>3081</v>
      </c>
      <c r="C1140" s="1" t="s">
        <v>27</v>
      </c>
      <c r="D1140" s="1" t="s">
        <v>2986</v>
      </c>
      <c r="F1140" s="1" t="s">
        <v>3082</v>
      </c>
      <c r="G1140" s="1" t="s">
        <v>779</v>
      </c>
      <c r="I1140" s="1" t="s">
        <v>8637</v>
      </c>
      <c r="J1140" s="1" t="s">
        <v>3084</v>
      </c>
      <c r="K1140" s="1" t="s">
        <v>3085</v>
      </c>
      <c r="L1140" s="1" t="s">
        <v>8638</v>
      </c>
      <c r="M1140" s="1" t="s">
        <v>8639</v>
      </c>
      <c r="N1140" s="1" t="s">
        <v>8640</v>
      </c>
      <c r="O1140" s="1" t="s">
        <v>8641</v>
      </c>
    </row>
    <row r="1141" s="1" customFormat="1" spans="1:15">
      <c r="A1141" s="1" t="s">
        <v>15</v>
      </c>
      <c r="B1141" s="1" t="s">
        <v>3090</v>
      </c>
      <c r="C1141" s="1" t="s">
        <v>27</v>
      </c>
      <c r="D1141" s="1" t="s">
        <v>3091</v>
      </c>
      <c r="F1141" s="1" t="s">
        <v>323</v>
      </c>
      <c r="G1141" s="1" t="s">
        <v>47</v>
      </c>
      <c r="H1141" s="1" t="s">
        <v>36</v>
      </c>
      <c r="I1141" s="1" t="s">
        <v>8642</v>
      </c>
      <c r="J1141" s="1" t="s">
        <v>3093</v>
      </c>
      <c r="K1141" s="1" t="s">
        <v>8643</v>
      </c>
      <c r="L1141" s="1" t="s">
        <v>8644</v>
      </c>
      <c r="M1141" s="1" t="s">
        <v>8645</v>
      </c>
      <c r="N1141" s="1" t="s">
        <v>8646</v>
      </c>
      <c r="O1141" s="1" t="s">
        <v>8647</v>
      </c>
    </row>
    <row r="1142" s="1" customFormat="1" spans="1:15">
      <c r="A1142" s="1" t="s">
        <v>15</v>
      </c>
      <c r="B1142" s="1" t="s">
        <v>8648</v>
      </c>
      <c r="C1142" s="1" t="s">
        <v>27</v>
      </c>
      <c r="F1142" s="1" t="s">
        <v>3099</v>
      </c>
      <c r="G1142" s="1" t="e">
        <f>-ment</f>
        <v>#NAME?</v>
      </c>
      <c r="I1142" s="1" t="s">
        <v>8649</v>
      </c>
      <c r="J1142" s="1" t="s">
        <v>8650</v>
      </c>
      <c r="K1142" s="1" t="s">
        <v>8651</v>
      </c>
      <c r="L1142" s="1" t="s">
        <v>8652</v>
      </c>
      <c r="M1142" s="1" t="s">
        <v>8653</v>
      </c>
      <c r="N1142" s="1" t="s">
        <v>8654</v>
      </c>
      <c r="O1142" s="1" t="s">
        <v>8655</v>
      </c>
    </row>
    <row r="1143" s="1" customFormat="1" spans="1:15">
      <c r="A1143" s="1" t="s">
        <v>15</v>
      </c>
      <c r="B1143" s="1" t="s">
        <v>3106</v>
      </c>
      <c r="C1143" s="1" t="s">
        <v>45</v>
      </c>
      <c r="D1143" s="1" t="s">
        <v>3107</v>
      </c>
      <c r="F1143" s="1" t="s">
        <v>3108</v>
      </c>
      <c r="G1143" s="1" t="e">
        <f>-ent</f>
        <v>#NAME?</v>
      </c>
      <c r="I1143" s="1" t="s">
        <v>8656</v>
      </c>
      <c r="J1143" s="1" t="s">
        <v>8657</v>
      </c>
      <c r="K1143" s="1" t="s">
        <v>3111</v>
      </c>
      <c r="L1143" s="1" t="s">
        <v>8658</v>
      </c>
      <c r="M1143" s="1" t="s">
        <v>8659</v>
      </c>
      <c r="N1143" s="1" t="s">
        <v>8660</v>
      </c>
      <c r="O1143" s="1" t="s">
        <v>8661</v>
      </c>
    </row>
    <row r="1144" s="1" customFormat="1" spans="1:15">
      <c r="A1144" s="1" t="s">
        <v>15</v>
      </c>
      <c r="B1144" s="1" t="s">
        <v>3106</v>
      </c>
      <c r="C1144" s="1" t="s">
        <v>27</v>
      </c>
      <c r="D1144" s="1" t="s">
        <v>3107</v>
      </c>
      <c r="F1144" s="1" t="s">
        <v>3108</v>
      </c>
      <c r="G1144" s="1" t="e">
        <f>-ent</f>
        <v>#NAME?</v>
      </c>
      <c r="I1144" s="1" t="s">
        <v>8662</v>
      </c>
      <c r="J1144" s="1" t="s">
        <v>3117</v>
      </c>
      <c r="K1144" s="1" t="s">
        <v>3111</v>
      </c>
      <c r="L1144" s="1" t="s">
        <v>8663</v>
      </c>
      <c r="M1144" s="1" t="s">
        <v>8664</v>
      </c>
      <c r="N1144" s="1" t="s">
        <v>8665</v>
      </c>
      <c r="O1144" s="1" t="s">
        <v>8666</v>
      </c>
    </row>
    <row r="1145" s="1" customFormat="1" spans="1:15">
      <c r="A1145" s="1" t="s">
        <v>15</v>
      </c>
      <c r="B1145" s="1" t="s">
        <v>8667</v>
      </c>
      <c r="C1145" s="1" t="s">
        <v>27</v>
      </c>
      <c r="D1145" s="1" t="s">
        <v>2911</v>
      </c>
      <c r="F1145" s="1" t="s">
        <v>6673</v>
      </c>
      <c r="G1145" s="1" t="e">
        <f>-ish</f>
        <v>#NAME?</v>
      </c>
      <c r="H1145" s="1" t="e">
        <f>-ment</f>
        <v>#NAME?</v>
      </c>
      <c r="I1145" s="1" t="s">
        <v>8668</v>
      </c>
      <c r="J1145" s="1" t="s">
        <v>8669</v>
      </c>
      <c r="K1145" s="1" t="s">
        <v>8670</v>
      </c>
      <c r="L1145" s="1" t="s">
        <v>8671</v>
      </c>
      <c r="M1145" s="1" t="s">
        <v>8672</v>
      </c>
      <c r="N1145" s="1" t="s">
        <v>8673</v>
      </c>
      <c r="O1145" s="1" t="s">
        <v>8674</v>
      </c>
    </row>
    <row r="1146" s="1" customFormat="1" spans="1:15">
      <c r="A1146" s="1" t="s">
        <v>15</v>
      </c>
      <c r="B1146" s="1" t="s">
        <v>8675</v>
      </c>
      <c r="C1146" s="1" t="s">
        <v>27</v>
      </c>
      <c r="D1146" s="1" t="s">
        <v>2911</v>
      </c>
      <c r="F1146" s="1" t="s">
        <v>3155</v>
      </c>
      <c r="G1146" s="1" t="e">
        <f>-ate</f>
        <v>#NAME?</v>
      </c>
      <c r="H1146" s="1" t="e">
        <f>-ion</f>
        <v>#NAME?</v>
      </c>
      <c r="I1146" s="1" t="s">
        <v>8676</v>
      </c>
      <c r="J1146" s="1" t="s">
        <v>958</v>
      </c>
      <c r="K1146" s="1" t="s">
        <v>8677</v>
      </c>
      <c r="L1146" s="1" t="s">
        <v>8678</v>
      </c>
      <c r="M1146" s="1" t="s">
        <v>8679</v>
      </c>
      <c r="N1146" s="1" t="s">
        <v>8680</v>
      </c>
      <c r="O1146" s="1" t="s">
        <v>8681</v>
      </c>
    </row>
    <row r="1147" s="1" customFormat="1" spans="1:15">
      <c r="A1147" s="1" t="s">
        <v>15</v>
      </c>
      <c r="B1147" s="1" t="s">
        <v>6726</v>
      </c>
      <c r="C1147" s="1" t="s">
        <v>27</v>
      </c>
      <c r="D1147" s="1" t="s">
        <v>3182</v>
      </c>
      <c r="F1147" s="1" t="s">
        <v>164</v>
      </c>
      <c r="G1147" s="1" t="e">
        <f>-ion</f>
        <v>#NAME?</v>
      </c>
      <c r="I1147" s="1" t="s">
        <v>8682</v>
      </c>
      <c r="J1147" s="1" t="s">
        <v>6728</v>
      </c>
      <c r="K1147" s="1" t="s">
        <v>6729</v>
      </c>
      <c r="L1147" s="1" t="s">
        <v>8683</v>
      </c>
      <c r="M1147" s="1" t="s">
        <v>8684</v>
      </c>
      <c r="N1147" s="1" t="s">
        <v>8685</v>
      </c>
      <c r="O1147" s="1" t="s">
        <v>8686</v>
      </c>
    </row>
    <row r="1148" s="1" customFormat="1" spans="1:15">
      <c r="A1148" s="1" t="s">
        <v>15</v>
      </c>
      <c r="B1148" s="1" t="s">
        <v>8687</v>
      </c>
      <c r="C1148" s="1" t="s">
        <v>27</v>
      </c>
      <c r="D1148" s="1" t="s">
        <v>3182</v>
      </c>
      <c r="F1148" s="1" t="s">
        <v>8688</v>
      </c>
      <c r="G1148" s="1" t="e">
        <f>-ion</f>
        <v>#NAME?</v>
      </c>
      <c r="I1148" s="1" t="s">
        <v>8689</v>
      </c>
      <c r="J1148" s="1" t="s">
        <v>8690</v>
      </c>
      <c r="K1148" s="1" t="s">
        <v>8691</v>
      </c>
      <c r="L1148" s="1" t="s">
        <v>8692</v>
      </c>
      <c r="M1148" s="1" t="s">
        <v>8693</v>
      </c>
      <c r="N1148" s="1" t="s">
        <v>8694</v>
      </c>
      <c r="O1148" s="1" t="s">
        <v>8695</v>
      </c>
    </row>
    <row r="1149" s="1" customFormat="1" spans="1:15">
      <c r="A1149" s="1" t="s">
        <v>15</v>
      </c>
      <c r="B1149" s="1" t="s">
        <v>3262</v>
      </c>
      <c r="C1149" s="1" t="s">
        <v>27</v>
      </c>
      <c r="D1149" s="1" t="s">
        <v>3182</v>
      </c>
      <c r="F1149" s="1" t="s">
        <v>8696</v>
      </c>
      <c r="G1149" s="1" t="e">
        <f>-ation</f>
        <v>#NAME?</v>
      </c>
      <c r="I1149" s="1" t="s">
        <v>8697</v>
      </c>
      <c r="J1149" s="1" t="s">
        <v>8698</v>
      </c>
      <c r="K1149" s="1" t="s">
        <v>3265</v>
      </c>
      <c r="L1149" s="1" t="s">
        <v>8699</v>
      </c>
      <c r="M1149" s="1" t="s">
        <v>8700</v>
      </c>
      <c r="N1149" s="1" t="s">
        <v>8701</v>
      </c>
      <c r="O1149" s="1" t="s">
        <v>8702</v>
      </c>
    </row>
    <row r="1150" s="1" customFormat="1" spans="1:15">
      <c r="A1150" s="1" t="s">
        <v>15</v>
      </c>
      <c r="B1150" s="1" t="s">
        <v>8703</v>
      </c>
      <c r="C1150" s="1" t="s">
        <v>27</v>
      </c>
      <c r="D1150" s="1" t="s">
        <v>3182</v>
      </c>
      <c r="F1150" s="1" t="s">
        <v>2542</v>
      </c>
      <c r="G1150" s="1" t="e">
        <f>-iture</f>
        <v>#NAME?</v>
      </c>
      <c r="I1150" s="1" t="s">
        <v>8704</v>
      </c>
      <c r="J1150" s="1" t="s">
        <v>8705</v>
      </c>
      <c r="K1150" s="1" t="s">
        <v>8706</v>
      </c>
      <c r="L1150" s="1" t="s">
        <v>8707</v>
      </c>
      <c r="M1150" s="1" t="s">
        <v>8708</v>
      </c>
      <c r="N1150" s="1" t="s">
        <v>8709</v>
      </c>
      <c r="O1150" s="1" t="s">
        <v>8710</v>
      </c>
    </row>
    <row r="1151" s="1" customFormat="1" spans="1:15">
      <c r="A1151" s="1" t="s">
        <v>15</v>
      </c>
      <c r="B1151" s="1" t="s">
        <v>3278</v>
      </c>
      <c r="C1151" s="1" t="s">
        <v>27</v>
      </c>
      <c r="D1151" s="1" t="s">
        <v>3182</v>
      </c>
      <c r="F1151" s="1" t="s">
        <v>3279</v>
      </c>
      <c r="G1151" s="1" t="e">
        <f>-ence</f>
        <v>#NAME?</v>
      </c>
      <c r="I1151" s="1" t="s">
        <v>8711</v>
      </c>
      <c r="J1151" s="1" t="s">
        <v>3281</v>
      </c>
      <c r="K1151" s="1" t="s">
        <v>3282</v>
      </c>
      <c r="L1151" s="1" t="s">
        <v>8712</v>
      </c>
      <c r="M1151" s="1" t="s">
        <v>8713</v>
      </c>
      <c r="N1151" s="1" t="s">
        <v>8714</v>
      </c>
      <c r="O1151" s="1" t="s">
        <v>8715</v>
      </c>
    </row>
    <row r="1152" s="1" customFormat="1" spans="1:15">
      <c r="A1152" s="1" t="s">
        <v>15</v>
      </c>
      <c r="B1152" s="1" t="s">
        <v>3278</v>
      </c>
      <c r="C1152" s="1" t="s">
        <v>17</v>
      </c>
      <c r="D1152" s="1" t="s">
        <v>3182</v>
      </c>
      <c r="F1152" s="1" t="s">
        <v>3279</v>
      </c>
      <c r="G1152" s="1" t="e">
        <f>-ence</f>
        <v>#NAME?</v>
      </c>
      <c r="I1152" s="1" t="s">
        <v>8716</v>
      </c>
      <c r="J1152" s="1" t="s">
        <v>8717</v>
      </c>
      <c r="K1152" s="1" t="s">
        <v>3282</v>
      </c>
      <c r="L1152" s="1" t="s">
        <v>8718</v>
      </c>
      <c r="M1152" s="1" t="s">
        <v>8719</v>
      </c>
      <c r="N1152" s="1" t="s">
        <v>8720</v>
      </c>
      <c r="O1152" s="1" t="s">
        <v>8721</v>
      </c>
    </row>
    <row r="1153" s="1" customFormat="1" spans="1:15">
      <c r="A1153" s="1" t="s">
        <v>15</v>
      </c>
      <c r="B1153" s="1" t="s">
        <v>3293</v>
      </c>
      <c r="C1153" s="1" t="s">
        <v>27</v>
      </c>
      <c r="D1153" s="1" t="s">
        <v>3182</v>
      </c>
      <c r="F1153" s="1" t="s">
        <v>8722</v>
      </c>
      <c r="G1153" s="1" t="s">
        <v>779</v>
      </c>
      <c r="I1153" s="1" t="s">
        <v>8723</v>
      </c>
      <c r="J1153" s="1" t="s">
        <v>8724</v>
      </c>
      <c r="K1153" s="1" t="s">
        <v>8725</v>
      </c>
      <c r="L1153" s="1" t="s">
        <v>8726</v>
      </c>
      <c r="M1153" s="1" t="s">
        <v>8727</v>
      </c>
      <c r="N1153" s="1" t="s">
        <v>8728</v>
      </c>
      <c r="O1153" s="1" t="s">
        <v>8729</v>
      </c>
    </row>
    <row r="1154" s="1" customFormat="1" spans="1:15">
      <c r="A1154" s="1" t="s">
        <v>15</v>
      </c>
      <c r="B1154" s="1" t="s">
        <v>3293</v>
      </c>
      <c r="C1154" s="1" t="s">
        <v>17</v>
      </c>
      <c r="D1154" s="1" t="s">
        <v>3182</v>
      </c>
      <c r="F1154" s="1" t="s">
        <v>8722</v>
      </c>
      <c r="G1154" s="1" t="s">
        <v>779</v>
      </c>
      <c r="I1154" s="1" t="s">
        <v>8730</v>
      </c>
      <c r="J1154" s="1" t="s">
        <v>8731</v>
      </c>
      <c r="K1154" s="1" t="s">
        <v>8725</v>
      </c>
      <c r="L1154" s="1" t="s">
        <v>8732</v>
      </c>
      <c r="M1154" s="1" t="s">
        <v>8733</v>
      </c>
      <c r="N1154" s="1" t="s">
        <v>8734</v>
      </c>
      <c r="O1154" s="1" t="s">
        <v>8735</v>
      </c>
    </row>
    <row r="1155" s="1" customFormat="1" spans="1:15">
      <c r="A1155" s="1" t="s">
        <v>15</v>
      </c>
      <c r="B1155" s="1" t="s">
        <v>8736</v>
      </c>
      <c r="C1155" s="1" t="s">
        <v>27</v>
      </c>
      <c r="D1155" s="1" t="s">
        <v>3182</v>
      </c>
      <c r="F1155" s="1" t="s">
        <v>8737</v>
      </c>
      <c r="G1155" s="1" t="s">
        <v>201</v>
      </c>
      <c r="I1155" s="1" t="s">
        <v>8738</v>
      </c>
      <c r="J1155" s="1" t="s">
        <v>8739</v>
      </c>
      <c r="K1155" s="1" t="s">
        <v>8740</v>
      </c>
      <c r="L1155" s="1" t="s">
        <v>8741</v>
      </c>
      <c r="M1155" s="1" t="s">
        <v>8742</v>
      </c>
      <c r="N1155" s="1" t="s">
        <v>8743</v>
      </c>
      <c r="O1155" s="1" t="s">
        <v>8744</v>
      </c>
    </row>
    <row r="1156" s="1" customFormat="1" spans="1:15">
      <c r="A1156" s="1" t="s">
        <v>15</v>
      </c>
      <c r="B1156" s="1" t="s">
        <v>8745</v>
      </c>
      <c r="C1156" s="1" t="s">
        <v>27</v>
      </c>
      <c r="D1156" s="1" t="s">
        <v>3182</v>
      </c>
      <c r="F1156" s="1" t="s">
        <v>1831</v>
      </c>
      <c r="G1156" s="1" t="s">
        <v>494</v>
      </c>
      <c r="I1156" s="1" t="s">
        <v>8746</v>
      </c>
      <c r="J1156" s="1" t="s">
        <v>8747</v>
      </c>
      <c r="K1156" s="1" t="s">
        <v>8748</v>
      </c>
      <c r="L1156" s="1" t="s">
        <v>8749</v>
      </c>
      <c r="M1156" s="1" t="s">
        <v>8750</v>
      </c>
      <c r="N1156" s="1" t="s">
        <v>8751</v>
      </c>
      <c r="O1156" s="1" t="s">
        <v>8752</v>
      </c>
    </row>
    <row r="1157" s="1" customFormat="1" spans="1:15">
      <c r="A1157" s="1" t="s">
        <v>15</v>
      </c>
      <c r="B1157" s="1" t="s">
        <v>8753</v>
      </c>
      <c r="C1157" s="1" t="s">
        <v>27</v>
      </c>
      <c r="D1157" s="1" t="s">
        <v>3182</v>
      </c>
      <c r="F1157" s="1" t="s">
        <v>1081</v>
      </c>
      <c r="G1157" s="1" t="s">
        <v>285</v>
      </c>
      <c r="I1157" s="1" t="s">
        <v>8754</v>
      </c>
      <c r="J1157" s="1" t="s">
        <v>8755</v>
      </c>
      <c r="K1157" s="1" t="s">
        <v>8756</v>
      </c>
      <c r="L1157" s="1" t="s">
        <v>8757</v>
      </c>
      <c r="M1157" s="1" t="s">
        <v>8758</v>
      </c>
      <c r="N1157" s="1" t="s">
        <v>8759</v>
      </c>
      <c r="O1157" s="1" t="s">
        <v>8760</v>
      </c>
    </row>
    <row r="1158" s="1" customFormat="1" spans="1:15">
      <c r="A1158" s="1" t="s">
        <v>15</v>
      </c>
      <c r="B1158" s="1" t="s">
        <v>3397</v>
      </c>
      <c r="C1158" s="1" t="s">
        <v>45</v>
      </c>
      <c r="D1158" s="1" t="s">
        <v>3182</v>
      </c>
      <c r="F1158" s="1" t="s">
        <v>3398</v>
      </c>
      <c r="G1158" s="1" t="s">
        <v>47</v>
      </c>
      <c r="I1158" s="1" t="s">
        <v>8761</v>
      </c>
      <c r="J1158" s="1" t="s">
        <v>3400</v>
      </c>
      <c r="K1158" s="1" t="s">
        <v>3401</v>
      </c>
      <c r="L1158" s="1" t="s">
        <v>8762</v>
      </c>
      <c r="M1158" s="1" t="s">
        <v>8763</v>
      </c>
      <c r="N1158" s="1" t="s">
        <v>8764</v>
      </c>
      <c r="O1158" s="1" t="s">
        <v>8765</v>
      </c>
    </row>
    <row r="1159" s="1" customFormat="1" spans="1:15">
      <c r="A1159" s="1" t="s">
        <v>15</v>
      </c>
      <c r="B1159" s="1" t="s">
        <v>3415</v>
      </c>
      <c r="C1159" s="1" t="s">
        <v>27</v>
      </c>
      <c r="F1159" s="1" t="s">
        <v>3416</v>
      </c>
      <c r="G1159" s="1" t="s">
        <v>8766</v>
      </c>
      <c r="H1159" s="1" t="s">
        <v>36</v>
      </c>
      <c r="I1159" s="1" t="s">
        <v>8767</v>
      </c>
      <c r="J1159" s="1" t="s">
        <v>8768</v>
      </c>
      <c r="K1159" s="1" t="s">
        <v>3419</v>
      </c>
      <c r="L1159" s="1" t="s">
        <v>8769</v>
      </c>
      <c r="M1159" s="1" t="s">
        <v>8770</v>
      </c>
      <c r="N1159" s="1" t="s">
        <v>8771</v>
      </c>
      <c r="O1159" s="1" t="s">
        <v>8772</v>
      </c>
    </row>
    <row r="1160" s="1" customFormat="1" spans="1:15">
      <c r="A1160" s="1" t="s">
        <v>15</v>
      </c>
      <c r="B1160" s="1" t="s">
        <v>3424</v>
      </c>
      <c r="C1160" s="1" t="s">
        <v>27</v>
      </c>
      <c r="F1160" s="1" t="s">
        <v>3425</v>
      </c>
      <c r="G1160" s="1" t="s">
        <v>1135</v>
      </c>
      <c r="I1160" s="1" t="s">
        <v>8773</v>
      </c>
      <c r="J1160" s="1" t="s">
        <v>3427</v>
      </c>
      <c r="K1160" s="1" t="s">
        <v>3428</v>
      </c>
      <c r="L1160" s="1" t="s">
        <v>8774</v>
      </c>
      <c r="M1160" s="1" t="s">
        <v>8775</v>
      </c>
      <c r="N1160" s="1" t="s">
        <v>8776</v>
      </c>
      <c r="O1160" s="1" t="s">
        <v>8777</v>
      </c>
    </row>
    <row r="1161" s="1" customFormat="1" spans="1:15">
      <c r="A1161" s="1" t="s">
        <v>15</v>
      </c>
      <c r="B1161" s="1" t="s">
        <v>3433</v>
      </c>
      <c r="C1161" s="1" t="s">
        <v>27</v>
      </c>
      <c r="F1161" s="1" t="s">
        <v>3434</v>
      </c>
      <c r="G1161" s="1" t="s">
        <v>494</v>
      </c>
      <c r="I1161" s="1" t="s">
        <v>8778</v>
      </c>
      <c r="J1161" s="1" t="s">
        <v>3436</v>
      </c>
      <c r="K1161" s="1" t="s">
        <v>8779</v>
      </c>
      <c r="L1161" s="1" t="s">
        <v>8780</v>
      </c>
      <c r="M1161" s="1" t="s">
        <v>8781</v>
      </c>
      <c r="N1161" s="1" t="s">
        <v>8782</v>
      </c>
      <c r="O1161" s="1" t="s">
        <v>8783</v>
      </c>
    </row>
    <row r="1162" s="1" customFormat="1" spans="1:15">
      <c r="A1162" s="1" t="s">
        <v>15</v>
      </c>
      <c r="B1162" s="1" t="s">
        <v>8784</v>
      </c>
      <c r="C1162" s="1" t="s">
        <v>27</v>
      </c>
      <c r="F1162" s="1" t="s">
        <v>3505</v>
      </c>
      <c r="G1162" s="1" t="s">
        <v>3463</v>
      </c>
      <c r="H1162" s="1" t="s">
        <v>36</v>
      </c>
      <c r="I1162" s="1" t="s">
        <v>8785</v>
      </c>
      <c r="J1162" s="1" t="s">
        <v>8786</v>
      </c>
      <c r="K1162" s="1" t="s">
        <v>8787</v>
      </c>
      <c r="L1162" s="1" t="s">
        <v>8788</v>
      </c>
      <c r="M1162" s="1" t="s">
        <v>8789</v>
      </c>
      <c r="N1162" s="1" t="s">
        <v>8790</v>
      </c>
      <c r="O1162" s="1" t="s">
        <v>8791</v>
      </c>
    </row>
    <row r="1163" s="1" customFormat="1" spans="1:15">
      <c r="A1163" s="1" t="s">
        <v>15</v>
      </c>
      <c r="B1163" s="1" t="s">
        <v>3543</v>
      </c>
      <c r="C1163" s="1" t="s">
        <v>27</v>
      </c>
      <c r="F1163" s="1" t="s">
        <v>3535</v>
      </c>
      <c r="G1163" s="1" t="e">
        <f>-ation</f>
        <v>#NAME?</v>
      </c>
      <c r="I1163" s="1" t="s">
        <v>8792</v>
      </c>
      <c r="J1163" s="1" t="s">
        <v>3545</v>
      </c>
      <c r="K1163" s="1" t="s">
        <v>3546</v>
      </c>
      <c r="L1163" s="1" t="s">
        <v>8793</v>
      </c>
      <c r="M1163" s="1" t="s">
        <v>8794</v>
      </c>
      <c r="N1163" s="1" t="s">
        <v>8795</v>
      </c>
      <c r="O1163" s="1" t="s">
        <v>8796</v>
      </c>
    </row>
    <row r="1164" s="1" customFormat="1" spans="1:15">
      <c r="A1164" s="1" t="s">
        <v>15</v>
      </c>
      <c r="B1164" s="1" t="s">
        <v>3565</v>
      </c>
      <c r="C1164" s="1" t="s">
        <v>27</v>
      </c>
      <c r="F1164" s="1" t="s">
        <v>3566</v>
      </c>
      <c r="G1164" s="1" t="e">
        <f>-ation</f>
        <v>#NAME?</v>
      </c>
      <c r="I1164" s="1" t="s">
        <v>8797</v>
      </c>
      <c r="J1164" s="1" t="s">
        <v>3568</v>
      </c>
      <c r="K1164" s="1" t="s">
        <v>3569</v>
      </c>
      <c r="L1164" s="1" t="s">
        <v>3570</v>
      </c>
      <c r="M1164" s="1" t="s">
        <v>3571</v>
      </c>
      <c r="N1164" s="1" t="s">
        <v>8798</v>
      </c>
      <c r="O1164" s="1" t="s">
        <v>8799</v>
      </c>
    </row>
    <row r="1165" s="1" customFormat="1" spans="1:15">
      <c r="A1165" s="1" t="s">
        <v>15</v>
      </c>
      <c r="B1165" s="1" t="s">
        <v>8800</v>
      </c>
      <c r="C1165" s="1" t="s">
        <v>27</v>
      </c>
      <c r="F1165" s="1" t="s">
        <v>3575</v>
      </c>
      <c r="G1165" s="1" t="e">
        <f>-ency</f>
        <v>#NAME?</v>
      </c>
      <c r="I1165" s="1" t="s">
        <v>8801</v>
      </c>
      <c r="J1165" s="1" t="s">
        <v>8802</v>
      </c>
      <c r="K1165" s="1" t="s">
        <v>8803</v>
      </c>
      <c r="L1165" s="1" t="s">
        <v>8804</v>
      </c>
      <c r="M1165" s="1" t="s">
        <v>8805</v>
      </c>
      <c r="N1165" s="1" t="s">
        <v>8806</v>
      </c>
      <c r="O1165" s="1" t="s">
        <v>8807</v>
      </c>
    </row>
    <row r="1166" s="1" customFormat="1" spans="1:15">
      <c r="A1166" s="1" t="s">
        <v>15</v>
      </c>
      <c r="B1166" s="1" t="s">
        <v>8808</v>
      </c>
      <c r="C1166" s="1" t="s">
        <v>27</v>
      </c>
      <c r="F1166" s="1" t="s">
        <v>3600</v>
      </c>
      <c r="G1166" s="1" t="e">
        <f>-ation</f>
        <v>#NAME?</v>
      </c>
      <c r="I1166" s="1" t="s">
        <v>8809</v>
      </c>
      <c r="J1166" s="1" t="s">
        <v>8810</v>
      </c>
      <c r="K1166" s="1" t="s">
        <v>8811</v>
      </c>
      <c r="L1166" s="1" t="s">
        <v>8812</v>
      </c>
      <c r="M1166" s="1" t="s">
        <v>8813</v>
      </c>
      <c r="N1166" s="1" t="s">
        <v>8814</v>
      </c>
      <c r="O1166" s="1" t="s">
        <v>8815</v>
      </c>
    </row>
    <row r="1167" s="1" customFormat="1" spans="1:15">
      <c r="A1167" s="1" t="s">
        <v>15</v>
      </c>
      <c r="B1167" s="1" t="s">
        <v>3608</v>
      </c>
      <c r="C1167" s="1" t="s">
        <v>27</v>
      </c>
      <c r="F1167" s="1" t="s">
        <v>3609</v>
      </c>
      <c r="G1167" s="1" t="e">
        <f>-ion</f>
        <v>#NAME?</v>
      </c>
      <c r="I1167" s="1" t="s">
        <v>8816</v>
      </c>
      <c r="J1167" s="1" t="s">
        <v>8817</v>
      </c>
      <c r="K1167" s="1" t="s">
        <v>3612</v>
      </c>
      <c r="L1167" s="1" t="s">
        <v>8818</v>
      </c>
      <c r="M1167" s="1" t="s">
        <v>8819</v>
      </c>
      <c r="N1167" s="1" t="s">
        <v>8820</v>
      </c>
      <c r="O1167" s="1" t="s">
        <v>8821</v>
      </c>
    </row>
    <row r="1168" s="1" customFormat="1" spans="1:15">
      <c r="A1168" s="1" t="s">
        <v>15</v>
      </c>
      <c r="B1168" s="1" t="s">
        <v>3608</v>
      </c>
      <c r="C1168" s="1" t="s">
        <v>17</v>
      </c>
      <c r="F1168" s="1" t="s">
        <v>3609</v>
      </c>
      <c r="G1168" s="1" t="e">
        <f>-ion</f>
        <v>#NAME?</v>
      </c>
      <c r="I1168" s="1" t="s">
        <v>8822</v>
      </c>
      <c r="J1168" s="1" t="s">
        <v>6833</v>
      </c>
      <c r="K1168" s="1" t="s">
        <v>3612</v>
      </c>
      <c r="L1168" s="1" t="s">
        <v>8823</v>
      </c>
      <c r="M1168" s="1" t="s">
        <v>8824</v>
      </c>
      <c r="N1168" s="1" t="s">
        <v>8825</v>
      </c>
      <c r="O1168" s="1" t="s">
        <v>8826</v>
      </c>
    </row>
    <row r="1169" s="1" customFormat="1" spans="1:15">
      <c r="A1169" s="1" t="s">
        <v>15</v>
      </c>
      <c r="B1169" s="1" t="s">
        <v>3641</v>
      </c>
      <c r="C1169" s="1" t="s">
        <v>27</v>
      </c>
      <c r="F1169" s="1" t="s">
        <v>8827</v>
      </c>
      <c r="G1169" s="1" t="s">
        <v>201</v>
      </c>
      <c r="I1169" s="1" t="s">
        <v>8828</v>
      </c>
      <c r="J1169" s="1" t="s">
        <v>8829</v>
      </c>
      <c r="K1169" s="1" t="s">
        <v>3645</v>
      </c>
      <c r="L1169" s="1" t="s">
        <v>8830</v>
      </c>
      <c r="M1169" s="1" t="s">
        <v>8831</v>
      </c>
      <c r="N1169" s="1" t="s">
        <v>8832</v>
      </c>
      <c r="O1169" s="1" t="s">
        <v>8833</v>
      </c>
    </row>
    <row r="1170" s="1" customFormat="1" spans="1:15">
      <c r="A1170" s="1" t="s">
        <v>15</v>
      </c>
      <c r="B1170" s="1" t="s">
        <v>3708</v>
      </c>
      <c r="C1170" s="1" t="s">
        <v>27</v>
      </c>
      <c r="F1170" s="1" t="s">
        <v>3709</v>
      </c>
      <c r="G1170" s="1" t="s">
        <v>8834</v>
      </c>
      <c r="I1170" s="1" t="s">
        <v>8835</v>
      </c>
      <c r="J1170" s="1" t="s">
        <v>8836</v>
      </c>
      <c r="K1170" s="1" t="s">
        <v>3712</v>
      </c>
      <c r="L1170" s="1" t="s">
        <v>8837</v>
      </c>
      <c r="M1170" s="1" t="s">
        <v>8838</v>
      </c>
      <c r="N1170" s="1" t="s">
        <v>8839</v>
      </c>
      <c r="O1170" s="1" t="s">
        <v>8840</v>
      </c>
    </row>
    <row r="1171" s="1" customFormat="1" spans="1:15">
      <c r="A1171" s="1" t="s">
        <v>15</v>
      </c>
      <c r="B1171" s="1" t="s">
        <v>8841</v>
      </c>
      <c r="C1171" s="1" t="s">
        <v>27</v>
      </c>
      <c r="F1171" s="1" t="s">
        <v>8842</v>
      </c>
      <c r="G1171" s="1" t="s">
        <v>8843</v>
      </c>
      <c r="I1171" s="1" t="s">
        <v>8844</v>
      </c>
      <c r="J1171" s="1" t="s">
        <v>8845</v>
      </c>
      <c r="K1171" s="1" t="s">
        <v>8846</v>
      </c>
      <c r="L1171" s="1" t="s">
        <v>8847</v>
      </c>
      <c r="M1171" s="1" t="s">
        <v>8848</v>
      </c>
      <c r="N1171" s="1" t="s">
        <v>8849</v>
      </c>
      <c r="O1171" s="1" t="s">
        <v>8850</v>
      </c>
    </row>
    <row r="1172" s="1" customFormat="1" spans="1:15">
      <c r="A1172" s="1" t="s">
        <v>15</v>
      </c>
      <c r="B1172" s="1" t="s">
        <v>3717</v>
      </c>
      <c r="C1172" s="1" t="s">
        <v>27</v>
      </c>
      <c r="D1172" s="1" t="s">
        <v>3718</v>
      </c>
      <c r="F1172" s="1" t="s">
        <v>3719</v>
      </c>
      <c r="I1172" s="1" t="s">
        <v>8851</v>
      </c>
      <c r="J1172" s="1" t="s">
        <v>3721</v>
      </c>
      <c r="K1172" s="1" t="s">
        <v>3722</v>
      </c>
      <c r="L1172" s="1" t="s">
        <v>3723</v>
      </c>
      <c r="M1172" s="1" t="s">
        <v>8852</v>
      </c>
      <c r="N1172" s="1" t="s">
        <v>8853</v>
      </c>
      <c r="O1172" s="1" t="s">
        <v>8854</v>
      </c>
    </row>
    <row r="1173" s="1" customFormat="1" spans="1:15">
      <c r="A1173" s="1" t="s">
        <v>15</v>
      </c>
      <c r="B1173" s="1" t="s">
        <v>8855</v>
      </c>
      <c r="C1173" s="1" t="s">
        <v>27</v>
      </c>
      <c r="D1173" s="1" t="s">
        <v>3748</v>
      </c>
      <c r="F1173" s="1" t="s">
        <v>3749</v>
      </c>
      <c r="G1173" s="1" t="e">
        <f>-ation</f>
        <v>#NAME?</v>
      </c>
      <c r="I1173" s="1" t="s">
        <v>8856</v>
      </c>
      <c r="J1173" s="1" t="s">
        <v>8857</v>
      </c>
      <c r="K1173" s="1" t="s">
        <v>8858</v>
      </c>
      <c r="L1173" s="1" t="s">
        <v>8859</v>
      </c>
      <c r="M1173" s="1" t="s">
        <v>8860</v>
      </c>
      <c r="N1173" s="1" t="s">
        <v>8861</v>
      </c>
      <c r="O1173" s="1" t="s">
        <v>8862</v>
      </c>
    </row>
    <row r="1174" s="1" customFormat="1" spans="1:15">
      <c r="A1174" s="1" t="s">
        <v>15</v>
      </c>
      <c r="B1174" s="1" t="s">
        <v>3767</v>
      </c>
      <c r="C1174" s="1" t="s">
        <v>27</v>
      </c>
      <c r="D1174" s="1" t="s">
        <v>3758</v>
      </c>
      <c r="F1174" s="1" t="s">
        <v>3768</v>
      </c>
      <c r="I1174" s="1" t="s">
        <v>8863</v>
      </c>
      <c r="J1174" s="1" t="s">
        <v>8864</v>
      </c>
      <c r="K1174" s="1" t="s">
        <v>3771</v>
      </c>
      <c r="L1174" s="1" t="s">
        <v>8865</v>
      </c>
      <c r="M1174" s="1" t="s">
        <v>8866</v>
      </c>
      <c r="N1174" s="1" t="s">
        <v>8867</v>
      </c>
      <c r="O1174" s="1" t="s">
        <v>8868</v>
      </c>
    </row>
    <row r="1175" s="1" customFormat="1" spans="1:15">
      <c r="A1175" s="1" t="s">
        <v>15</v>
      </c>
      <c r="B1175" s="1" t="s">
        <v>3767</v>
      </c>
      <c r="C1175" s="1" t="s">
        <v>17</v>
      </c>
      <c r="D1175" s="1" t="s">
        <v>3758</v>
      </c>
      <c r="F1175" s="1" t="s">
        <v>3768</v>
      </c>
      <c r="I1175" s="1" t="s">
        <v>8869</v>
      </c>
      <c r="J1175" s="1" t="s">
        <v>6925</v>
      </c>
      <c r="K1175" s="1" t="s">
        <v>6926</v>
      </c>
      <c r="L1175" s="1" t="s">
        <v>8870</v>
      </c>
      <c r="M1175" s="1" t="s">
        <v>8871</v>
      </c>
      <c r="N1175" s="1" t="s">
        <v>8872</v>
      </c>
      <c r="O1175" s="1" t="s">
        <v>8873</v>
      </c>
    </row>
    <row r="1176" s="1" customFormat="1" spans="1:15">
      <c r="A1176" s="1" t="s">
        <v>15</v>
      </c>
      <c r="B1176" s="1" t="s">
        <v>8874</v>
      </c>
      <c r="C1176" s="1" t="s">
        <v>27</v>
      </c>
      <c r="D1176" s="1" t="s">
        <v>3758</v>
      </c>
      <c r="F1176" s="1" t="s">
        <v>752</v>
      </c>
      <c r="G1176" s="1" t="e">
        <f>-ation</f>
        <v>#NAME?</v>
      </c>
      <c r="I1176" s="1" t="s">
        <v>8875</v>
      </c>
      <c r="J1176" s="1" t="s">
        <v>8876</v>
      </c>
      <c r="K1176" s="1" t="s">
        <v>8877</v>
      </c>
      <c r="L1176" s="1" t="s">
        <v>8878</v>
      </c>
      <c r="M1176" s="1" t="s">
        <v>8879</v>
      </c>
      <c r="N1176" s="1" t="s">
        <v>8880</v>
      </c>
      <c r="O1176" s="1" t="s">
        <v>8881</v>
      </c>
    </row>
    <row r="1177" s="1" customFormat="1" spans="1:15">
      <c r="A1177" s="1" t="s">
        <v>15</v>
      </c>
      <c r="B1177" s="1" t="s">
        <v>8882</v>
      </c>
      <c r="C1177" s="1" t="s">
        <v>27</v>
      </c>
      <c r="D1177" s="1" t="s">
        <v>3758</v>
      </c>
      <c r="F1177" s="1" t="s">
        <v>2566</v>
      </c>
      <c r="G1177" s="1" t="e">
        <f>-ion</f>
        <v>#NAME?</v>
      </c>
      <c r="I1177" s="1" t="s">
        <v>8883</v>
      </c>
      <c r="J1177" s="1" t="s">
        <v>8884</v>
      </c>
      <c r="K1177" s="1" t="s">
        <v>8885</v>
      </c>
      <c r="L1177" s="1" t="s">
        <v>8886</v>
      </c>
      <c r="M1177" s="1" t="s">
        <v>8887</v>
      </c>
      <c r="N1177" s="1" t="s">
        <v>8888</v>
      </c>
      <c r="O1177" s="1" t="s">
        <v>8889</v>
      </c>
    </row>
    <row r="1178" s="1" customFormat="1" spans="1:15">
      <c r="A1178" s="1" t="s">
        <v>15</v>
      </c>
      <c r="B1178" s="1" t="s">
        <v>6958</v>
      </c>
      <c r="C1178" s="1" t="s">
        <v>27</v>
      </c>
      <c r="D1178" s="1" t="s">
        <v>3819</v>
      </c>
      <c r="F1178" s="1" t="s">
        <v>148</v>
      </c>
      <c r="G1178" s="1" t="e">
        <f>-ive</f>
        <v>#NAME?</v>
      </c>
      <c r="I1178" s="1" t="s">
        <v>8890</v>
      </c>
      <c r="J1178" s="1" t="s">
        <v>8891</v>
      </c>
      <c r="K1178" s="1" t="s">
        <v>6960</v>
      </c>
      <c r="L1178" s="1" t="s">
        <v>8892</v>
      </c>
      <c r="M1178" s="1" t="s">
        <v>8893</v>
      </c>
      <c r="N1178" s="1" t="s">
        <v>8894</v>
      </c>
      <c r="O1178" s="1" t="s">
        <v>8895</v>
      </c>
    </row>
    <row r="1179" s="1" customFormat="1" spans="1:15">
      <c r="A1179" s="1" t="s">
        <v>15</v>
      </c>
      <c r="B1179" s="1" t="s">
        <v>8896</v>
      </c>
      <c r="C1179" s="1" t="s">
        <v>27</v>
      </c>
      <c r="D1179" s="1" t="s">
        <v>3819</v>
      </c>
      <c r="F1179" s="1" t="s">
        <v>2542</v>
      </c>
      <c r="G1179" s="1" t="s">
        <v>1978</v>
      </c>
      <c r="I1179" s="1" t="s">
        <v>8897</v>
      </c>
      <c r="J1179" s="1" t="s">
        <v>8898</v>
      </c>
      <c r="K1179" s="1" t="s">
        <v>8899</v>
      </c>
      <c r="L1179" s="1" t="s">
        <v>8900</v>
      </c>
      <c r="M1179" s="1" t="s">
        <v>8901</v>
      </c>
      <c r="N1179" s="1" t="s">
        <v>8902</v>
      </c>
      <c r="O1179" s="1" t="s">
        <v>8903</v>
      </c>
    </row>
    <row r="1180" s="1" customFormat="1" spans="1:15">
      <c r="A1180" s="1" t="s">
        <v>15</v>
      </c>
      <c r="B1180" s="1" t="s">
        <v>8904</v>
      </c>
      <c r="C1180" s="1" t="s">
        <v>27</v>
      </c>
      <c r="D1180" s="1" t="s">
        <v>3819</v>
      </c>
      <c r="F1180" s="1" t="s">
        <v>6979</v>
      </c>
      <c r="G1180" s="1" t="s">
        <v>201</v>
      </c>
      <c r="I1180" s="1" t="s">
        <v>8905</v>
      </c>
      <c r="J1180" s="1" t="s">
        <v>8906</v>
      </c>
      <c r="K1180" s="1" t="s">
        <v>8907</v>
      </c>
      <c r="L1180" s="1" t="s">
        <v>8908</v>
      </c>
      <c r="M1180" s="1" t="s">
        <v>8909</v>
      </c>
      <c r="N1180" s="1" t="s">
        <v>8910</v>
      </c>
      <c r="O1180" s="1" t="s">
        <v>8911</v>
      </c>
    </row>
    <row r="1181" s="1" customFormat="1" spans="1:15">
      <c r="A1181" s="1" t="s">
        <v>15</v>
      </c>
      <c r="B1181" s="1" t="s">
        <v>8912</v>
      </c>
      <c r="C1181" s="1" t="s">
        <v>27</v>
      </c>
      <c r="D1181" s="1" t="s">
        <v>3819</v>
      </c>
      <c r="F1181" s="1" t="s">
        <v>323</v>
      </c>
      <c r="G1181" s="1" t="s">
        <v>36</v>
      </c>
      <c r="I1181" s="1" t="s">
        <v>8913</v>
      </c>
      <c r="J1181" s="1" t="s">
        <v>8914</v>
      </c>
      <c r="K1181" s="1" t="s">
        <v>8915</v>
      </c>
      <c r="L1181" s="1" t="s">
        <v>8916</v>
      </c>
      <c r="M1181" s="1" t="s">
        <v>8917</v>
      </c>
      <c r="N1181" s="1" t="s">
        <v>8918</v>
      </c>
      <c r="O1181" s="1" t="s">
        <v>8919</v>
      </c>
    </row>
    <row r="1182" s="1" customFormat="1" spans="1:15">
      <c r="A1182" s="1" t="s">
        <v>15</v>
      </c>
      <c r="B1182" s="1" t="s">
        <v>3886</v>
      </c>
      <c r="C1182" s="1" t="s">
        <v>17</v>
      </c>
      <c r="D1182" s="1" t="s">
        <v>3819</v>
      </c>
      <c r="F1182" s="1" t="s">
        <v>3887</v>
      </c>
      <c r="G1182" s="1" t="s">
        <v>1978</v>
      </c>
      <c r="I1182" s="1" t="s">
        <v>8920</v>
      </c>
      <c r="J1182" s="1" t="s">
        <v>8921</v>
      </c>
      <c r="K1182" s="1" t="s">
        <v>3890</v>
      </c>
      <c r="L1182" s="1" t="s">
        <v>8922</v>
      </c>
      <c r="M1182" s="1" t="s">
        <v>8923</v>
      </c>
      <c r="N1182" s="1" t="s">
        <v>8924</v>
      </c>
      <c r="O1182" s="1" t="s">
        <v>3894</v>
      </c>
    </row>
    <row r="1183" s="1" customFormat="1" spans="1:15">
      <c r="A1183" s="1" t="s">
        <v>15</v>
      </c>
      <c r="B1183" s="1" t="s">
        <v>3886</v>
      </c>
      <c r="C1183" s="1" t="s">
        <v>27</v>
      </c>
      <c r="D1183" s="1" t="s">
        <v>3819</v>
      </c>
      <c r="F1183" s="1" t="s">
        <v>3887</v>
      </c>
      <c r="G1183" s="1" t="s">
        <v>1978</v>
      </c>
      <c r="I1183" s="1" t="s">
        <v>8925</v>
      </c>
      <c r="J1183" s="1" t="s">
        <v>8926</v>
      </c>
      <c r="K1183" s="1" t="s">
        <v>3890</v>
      </c>
      <c r="L1183" s="1" t="s">
        <v>8927</v>
      </c>
      <c r="M1183" s="1" t="s">
        <v>8928</v>
      </c>
      <c r="N1183" s="1" t="s">
        <v>8929</v>
      </c>
      <c r="O1183" s="1" t="s">
        <v>8930</v>
      </c>
    </row>
    <row r="1184" s="1" customFormat="1" spans="1:15">
      <c r="A1184" s="1" t="s">
        <v>15</v>
      </c>
      <c r="B1184" s="1" t="s">
        <v>7015</v>
      </c>
      <c r="C1184" s="1" t="s">
        <v>27</v>
      </c>
      <c r="D1184" s="1" t="s">
        <v>3819</v>
      </c>
      <c r="F1184" s="1" t="s">
        <v>3919</v>
      </c>
      <c r="G1184" s="1" t="s">
        <v>201</v>
      </c>
      <c r="I1184" s="1" t="s">
        <v>8931</v>
      </c>
      <c r="J1184" s="1" t="s">
        <v>3921</v>
      </c>
      <c r="K1184" s="1" t="s">
        <v>7017</v>
      </c>
      <c r="L1184" s="1" t="s">
        <v>8932</v>
      </c>
      <c r="M1184" s="1" t="s">
        <v>8933</v>
      </c>
      <c r="N1184" s="1" t="s">
        <v>8934</v>
      </c>
      <c r="O1184" s="1" t="s">
        <v>8935</v>
      </c>
    </row>
    <row r="1185" s="1" customFormat="1" spans="1:15">
      <c r="A1185" s="1" t="s">
        <v>15</v>
      </c>
      <c r="B1185" s="1" t="s">
        <v>8936</v>
      </c>
      <c r="C1185" s="1" t="s">
        <v>27</v>
      </c>
      <c r="D1185" s="1" t="s">
        <v>3819</v>
      </c>
      <c r="F1185" s="1" t="s">
        <v>946</v>
      </c>
      <c r="G1185" s="1" t="e">
        <f>-ion</f>
        <v>#NAME?</v>
      </c>
      <c r="I1185" s="1" t="s">
        <v>8937</v>
      </c>
      <c r="J1185" s="1" t="s">
        <v>3952</v>
      </c>
      <c r="K1185" s="1" t="s">
        <v>8938</v>
      </c>
      <c r="L1185" s="1" t="s">
        <v>8939</v>
      </c>
      <c r="M1185" s="1" t="s">
        <v>8940</v>
      </c>
      <c r="N1185" s="1" t="s">
        <v>8941</v>
      </c>
      <c r="O1185" s="1" t="s">
        <v>8942</v>
      </c>
    </row>
    <row r="1186" s="1" customFormat="1" spans="1:15">
      <c r="A1186" s="1" t="s">
        <v>15</v>
      </c>
      <c r="B1186" s="1" t="s">
        <v>8943</v>
      </c>
      <c r="C1186" s="1" t="s">
        <v>27</v>
      </c>
      <c r="D1186" s="1" t="s">
        <v>3819</v>
      </c>
      <c r="F1186" s="1" t="s">
        <v>2157</v>
      </c>
      <c r="G1186" s="1" t="e">
        <f>-ion</f>
        <v>#NAME?</v>
      </c>
      <c r="I1186" s="1" t="s">
        <v>8944</v>
      </c>
      <c r="J1186" s="1" t="s">
        <v>8945</v>
      </c>
      <c r="K1186" s="1" t="s">
        <v>8946</v>
      </c>
      <c r="L1186" s="1" t="s">
        <v>8947</v>
      </c>
      <c r="M1186" s="1" t="s">
        <v>8948</v>
      </c>
      <c r="N1186" s="1" t="s">
        <v>8949</v>
      </c>
      <c r="O1186" s="1" t="s">
        <v>8950</v>
      </c>
    </row>
    <row r="1187" s="1" customFormat="1" spans="1:15">
      <c r="A1187" s="1" t="s">
        <v>15</v>
      </c>
      <c r="B1187" s="1" t="s">
        <v>8951</v>
      </c>
      <c r="C1187" s="1" t="s">
        <v>27</v>
      </c>
      <c r="D1187" s="1" t="s">
        <v>3819</v>
      </c>
      <c r="F1187" s="1" t="s">
        <v>7079</v>
      </c>
      <c r="G1187" s="1" t="e">
        <f>-ation</f>
        <v>#NAME?</v>
      </c>
      <c r="I1187" s="1" t="s">
        <v>8952</v>
      </c>
      <c r="J1187" s="1" t="s">
        <v>8953</v>
      </c>
      <c r="K1187" s="1" t="s">
        <v>8954</v>
      </c>
      <c r="L1187" s="1" t="s">
        <v>8955</v>
      </c>
      <c r="M1187" s="1" t="s">
        <v>8956</v>
      </c>
      <c r="N1187" s="1" t="s">
        <v>8957</v>
      </c>
      <c r="O1187" s="1" t="s">
        <v>8958</v>
      </c>
    </row>
    <row r="1188" s="1" customFormat="1" spans="1:15">
      <c r="A1188" s="1" t="s">
        <v>15</v>
      </c>
      <c r="B1188" s="1" t="s">
        <v>8959</v>
      </c>
      <c r="C1188" s="1" t="s">
        <v>27</v>
      </c>
      <c r="D1188" s="1" t="s">
        <v>4051</v>
      </c>
      <c r="F1188" s="1" t="s">
        <v>1977</v>
      </c>
      <c r="G1188" s="1" t="e">
        <f>-ence</f>
        <v>#NAME?</v>
      </c>
      <c r="I1188" s="1" t="s">
        <v>8960</v>
      </c>
      <c r="J1188" s="1" t="s">
        <v>8961</v>
      </c>
      <c r="K1188" s="1" t="s">
        <v>8962</v>
      </c>
      <c r="L1188" s="1" t="s">
        <v>8963</v>
      </c>
      <c r="M1188" s="1" t="s">
        <v>8964</v>
      </c>
      <c r="N1188" s="1" t="s">
        <v>8965</v>
      </c>
      <c r="O1188" s="1" t="s">
        <v>8966</v>
      </c>
    </row>
    <row r="1189" s="1" customFormat="1" spans="1:15">
      <c r="A1189" s="1" t="s">
        <v>15</v>
      </c>
      <c r="B1189" s="1" t="s">
        <v>8967</v>
      </c>
      <c r="C1189" s="1" t="s">
        <v>27</v>
      </c>
      <c r="D1189" s="1" t="s">
        <v>4051</v>
      </c>
      <c r="F1189" s="1" t="s">
        <v>4068</v>
      </c>
      <c r="G1189" s="1" t="e">
        <f>-ation</f>
        <v>#NAME?</v>
      </c>
      <c r="I1189" s="1" t="s">
        <v>8968</v>
      </c>
      <c r="J1189" s="1" t="s">
        <v>8739</v>
      </c>
      <c r="K1189" s="1" t="s">
        <v>8969</v>
      </c>
      <c r="L1189" s="1" t="s">
        <v>8970</v>
      </c>
      <c r="M1189" s="1" t="s">
        <v>8971</v>
      </c>
      <c r="N1189" s="1" t="s">
        <v>8972</v>
      </c>
      <c r="O1189" s="1" t="s">
        <v>8973</v>
      </c>
    </row>
    <row r="1190" s="1" customFormat="1" spans="1:15">
      <c r="A1190" s="1" t="s">
        <v>15</v>
      </c>
      <c r="B1190" s="1" t="s">
        <v>8974</v>
      </c>
      <c r="C1190" s="1" t="s">
        <v>27</v>
      </c>
      <c r="D1190" s="1" t="s">
        <v>3819</v>
      </c>
      <c r="F1190" s="1" t="s">
        <v>4126</v>
      </c>
      <c r="G1190" s="1" t="e">
        <f>-ation</f>
        <v>#NAME?</v>
      </c>
      <c r="I1190" s="1" t="s">
        <v>8975</v>
      </c>
      <c r="J1190" s="1" t="s">
        <v>4128</v>
      </c>
      <c r="K1190" s="1" t="s">
        <v>8976</v>
      </c>
      <c r="L1190" s="1" t="s">
        <v>8977</v>
      </c>
      <c r="M1190" s="1" t="s">
        <v>8978</v>
      </c>
      <c r="N1190" s="1" t="s">
        <v>8979</v>
      </c>
      <c r="O1190" s="1" t="s">
        <v>8980</v>
      </c>
    </row>
    <row r="1191" s="1" customFormat="1" spans="1:15">
      <c r="A1191" s="1" t="s">
        <v>15</v>
      </c>
      <c r="B1191" s="1" t="s">
        <v>8981</v>
      </c>
      <c r="C1191" s="1" t="s">
        <v>27</v>
      </c>
      <c r="D1191" s="1" t="s">
        <v>3819</v>
      </c>
      <c r="F1191" s="1" t="s">
        <v>4135</v>
      </c>
      <c r="G1191" s="1" t="e">
        <f>-ment</f>
        <v>#NAME?</v>
      </c>
      <c r="I1191" s="1" t="s">
        <v>8982</v>
      </c>
      <c r="J1191" s="1" t="s">
        <v>8983</v>
      </c>
      <c r="K1191" s="1" t="s">
        <v>8984</v>
      </c>
      <c r="L1191" s="1" t="s">
        <v>8985</v>
      </c>
      <c r="M1191" s="1" t="s">
        <v>8986</v>
      </c>
      <c r="N1191" s="1" t="s">
        <v>8987</v>
      </c>
      <c r="O1191" s="1" t="s">
        <v>8988</v>
      </c>
    </row>
    <row r="1192" s="1" customFormat="1" spans="1:15">
      <c r="A1192" s="1" t="s">
        <v>15</v>
      </c>
      <c r="B1192" s="1" t="s">
        <v>8989</v>
      </c>
      <c r="C1192" s="1" t="s">
        <v>27</v>
      </c>
      <c r="D1192" s="1" t="s">
        <v>8990</v>
      </c>
      <c r="F1192" s="1" t="s">
        <v>8991</v>
      </c>
      <c r="G1192" s="1" t="e">
        <f>-ation</f>
        <v>#NAME?</v>
      </c>
      <c r="I1192" s="1" t="s">
        <v>8992</v>
      </c>
      <c r="J1192" s="1" t="s">
        <v>4145</v>
      </c>
      <c r="K1192" s="1" t="s">
        <v>8993</v>
      </c>
      <c r="L1192" s="1" t="s">
        <v>8994</v>
      </c>
      <c r="M1192" s="1" t="s">
        <v>8995</v>
      </c>
      <c r="N1192" s="1" t="s">
        <v>8996</v>
      </c>
      <c r="O1192" s="1" t="s">
        <v>8997</v>
      </c>
    </row>
    <row r="1193" s="1" customFormat="1" spans="1:15">
      <c r="A1193" s="1" t="s">
        <v>15</v>
      </c>
      <c r="B1193" s="1" t="s">
        <v>8998</v>
      </c>
      <c r="C1193" s="1" t="s">
        <v>27</v>
      </c>
      <c r="F1193" s="1" t="s">
        <v>8999</v>
      </c>
      <c r="G1193" s="1" t="e">
        <f>-ment</f>
        <v>#NAME?</v>
      </c>
      <c r="I1193" s="1" t="s">
        <v>9000</v>
      </c>
      <c r="J1193" s="1" t="s">
        <v>9001</v>
      </c>
      <c r="K1193" s="1" t="s">
        <v>9002</v>
      </c>
      <c r="L1193" s="1" t="s">
        <v>9003</v>
      </c>
      <c r="M1193" s="1" t="s">
        <v>9004</v>
      </c>
      <c r="N1193" s="1" t="s">
        <v>9005</v>
      </c>
      <c r="O1193" s="1" t="s">
        <v>9006</v>
      </c>
    </row>
    <row r="1194" s="1" customFormat="1" spans="1:15">
      <c r="A1194" s="1" t="s">
        <v>15</v>
      </c>
      <c r="B1194" s="1" t="s">
        <v>7164</v>
      </c>
      <c r="C1194" s="1" t="s">
        <v>27</v>
      </c>
      <c r="F1194" s="1" t="s">
        <v>9007</v>
      </c>
      <c r="G1194" s="1" t="s">
        <v>285</v>
      </c>
      <c r="I1194" s="1" t="s">
        <v>9008</v>
      </c>
      <c r="J1194" s="1" t="s">
        <v>7167</v>
      </c>
      <c r="K1194" s="1" t="s">
        <v>7168</v>
      </c>
      <c r="L1194" s="1" t="s">
        <v>9009</v>
      </c>
      <c r="M1194" s="1" t="s">
        <v>9010</v>
      </c>
      <c r="N1194" s="1" t="s">
        <v>9011</v>
      </c>
      <c r="O1194" s="1" t="s">
        <v>9012</v>
      </c>
    </row>
    <row r="1195" s="1" customFormat="1" spans="1:15">
      <c r="A1195" s="1" t="s">
        <v>15</v>
      </c>
      <c r="B1195" s="1" t="s">
        <v>4262</v>
      </c>
      <c r="C1195" s="1" t="s">
        <v>27</v>
      </c>
      <c r="F1195" s="1" t="s">
        <v>4263</v>
      </c>
      <c r="G1195" s="1" t="s">
        <v>201</v>
      </c>
      <c r="I1195" s="1" t="s">
        <v>9013</v>
      </c>
      <c r="J1195" s="1" t="s">
        <v>4265</v>
      </c>
      <c r="K1195" s="1" t="s">
        <v>4266</v>
      </c>
      <c r="L1195" s="1" t="s">
        <v>9014</v>
      </c>
      <c r="M1195" s="1" t="s">
        <v>9015</v>
      </c>
      <c r="N1195" s="1" t="s">
        <v>9016</v>
      </c>
      <c r="O1195" s="1" t="s">
        <v>9017</v>
      </c>
    </row>
    <row r="1196" s="1" customFormat="1" spans="1:15">
      <c r="A1196" s="1" t="s">
        <v>15</v>
      </c>
      <c r="B1196" s="1" t="s">
        <v>9018</v>
      </c>
      <c r="C1196" s="1" t="s">
        <v>27</v>
      </c>
      <c r="F1196" s="1" t="s">
        <v>9019</v>
      </c>
      <c r="G1196" s="1" t="s">
        <v>743</v>
      </c>
      <c r="I1196" s="1" t="s">
        <v>9020</v>
      </c>
      <c r="J1196" s="1" t="s">
        <v>9021</v>
      </c>
      <c r="K1196" s="1" t="s">
        <v>9022</v>
      </c>
      <c r="L1196" s="1" t="s">
        <v>9023</v>
      </c>
      <c r="M1196" s="1" t="s">
        <v>9024</v>
      </c>
      <c r="N1196" s="1" t="s">
        <v>9025</v>
      </c>
      <c r="O1196" s="1" t="s">
        <v>9026</v>
      </c>
    </row>
    <row r="1197" s="1" customFormat="1" spans="1:15">
      <c r="A1197" s="1" t="s">
        <v>15</v>
      </c>
      <c r="B1197" s="1" t="s">
        <v>9027</v>
      </c>
      <c r="C1197" s="1" t="s">
        <v>27</v>
      </c>
      <c r="F1197" s="1" t="s">
        <v>9028</v>
      </c>
      <c r="G1197" s="1" t="s">
        <v>201</v>
      </c>
      <c r="I1197" s="1" t="s">
        <v>9029</v>
      </c>
      <c r="J1197" s="1" t="s">
        <v>9030</v>
      </c>
      <c r="K1197" s="1" t="s">
        <v>9031</v>
      </c>
      <c r="L1197" s="1" t="s">
        <v>9032</v>
      </c>
      <c r="M1197" s="1" t="s">
        <v>9033</v>
      </c>
      <c r="N1197" s="1" t="s">
        <v>9034</v>
      </c>
      <c r="O1197" s="1" t="s">
        <v>9035</v>
      </c>
    </row>
    <row r="1198" s="1" customFormat="1" spans="1:15">
      <c r="A1198" s="1" t="s">
        <v>15</v>
      </c>
      <c r="B1198" s="1" t="s">
        <v>4354</v>
      </c>
      <c r="C1198" s="1" t="s">
        <v>27</v>
      </c>
      <c r="F1198" s="1" t="s">
        <v>4355</v>
      </c>
      <c r="G1198" s="1" t="s">
        <v>4356</v>
      </c>
      <c r="I1198" s="1" t="s">
        <v>9036</v>
      </c>
      <c r="J1198" s="1" t="s">
        <v>4358</v>
      </c>
      <c r="K1198" s="1" t="s">
        <v>4359</v>
      </c>
      <c r="L1198" s="1" t="s">
        <v>9037</v>
      </c>
      <c r="M1198" s="1" t="s">
        <v>9038</v>
      </c>
      <c r="N1198" s="1" t="s">
        <v>9039</v>
      </c>
      <c r="O1198" s="1" t="s">
        <v>9040</v>
      </c>
    </row>
    <row r="1199" s="1" customFormat="1" spans="1:15">
      <c r="A1199" s="1" t="s">
        <v>15</v>
      </c>
      <c r="B1199" s="1" t="s">
        <v>9041</v>
      </c>
      <c r="C1199" s="1" t="s">
        <v>27</v>
      </c>
      <c r="F1199" s="1" t="s">
        <v>4417</v>
      </c>
      <c r="G1199" s="1" t="s">
        <v>201</v>
      </c>
      <c r="I1199" s="1" t="s">
        <v>9042</v>
      </c>
      <c r="J1199" s="1" t="s">
        <v>7231</v>
      </c>
      <c r="K1199" s="1" t="s">
        <v>9043</v>
      </c>
      <c r="L1199" s="1" t="s">
        <v>9044</v>
      </c>
      <c r="M1199" s="1" t="s">
        <v>9045</v>
      </c>
      <c r="N1199" s="1" t="s">
        <v>9046</v>
      </c>
      <c r="O1199" s="1" t="s">
        <v>9047</v>
      </c>
    </row>
    <row r="1200" s="1" customFormat="1" spans="1:15">
      <c r="A1200" s="1" t="s">
        <v>15</v>
      </c>
      <c r="B1200" s="1" t="s">
        <v>9048</v>
      </c>
      <c r="C1200" s="1" t="s">
        <v>27</v>
      </c>
      <c r="F1200" s="1" t="s">
        <v>4471</v>
      </c>
      <c r="G1200" s="1" t="s">
        <v>201</v>
      </c>
      <c r="I1200" s="1" t="s">
        <v>9049</v>
      </c>
      <c r="J1200" s="1" t="s">
        <v>9050</v>
      </c>
      <c r="K1200" s="1" t="s">
        <v>9051</v>
      </c>
      <c r="L1200" s="1" t="s">
        <v>9052</v>
      </c>
      <c r="M1200" s="1" t="s">
        <v>9053</v>
      </c>
      <c r="N1200" s="1" t="s">
        <v>9054</v>
      </c>
      <c r="O1200" s="1" t="s">
        <v>9055</v>
      </c>
    </row>
    <row r="1201" s="1" customFormat="1" spans="1:15">
      <c r="A1201" s="1" t="s">
        <v>15</v>
      </c>
      <c r="B1201" s="1" t="s">
        <v>9056</v>
      </c>
      <c r="C1201" s="1" t="s">
        <v>27</v>
      </c>
      <c r="D1201" s="1" t="s">
        <v>7284</v>
      </c>
      <c r="F1201" s="1" t="s">
        <v>173</v>
      </c>
      <c r="G1201" s="1" t="s">
        <v>36</v>
      </c>
      <c r="I1201" s="1" t="s">
        <v>9057</v>
      </c>
      <c r="J1201" s="1" t="s">
        <v>9058</v>
      </c>
      <c r="K1201" s="1" t="s">
        <v>9059</v>
      </c>
      <c r="L1201" s="1" t="s">
        <v>9060</v>
      </c>
      <c r="M1201" s="1" t="s">
        <v>9061</v>
      </c>
      <c r="N1201" s="1" t="s">
        <v>9062</v>
      </c>
      <c r="O1201" s="1" t="s">
        <v>9063</v>
      </c>
    </row>
    <row r="1202" s="1" customFormat="1" spans="1:15">
      <c r="A1202" s="1" t="s">
        <v>15</v>
      </c>
      <c r="B1202" s="1" t="s">
        <v>9064</v>
      </c>
      <c r="C1202" s="1" t="s">
        <v>27</v>
      </c>
      <c r="D1202" s="1" t="s">
        <v>7284</v>
      </c>
      <c r="F1202" s="1" t="s">
        <v>9065</v>
      </c>
      <c r="G1202" s="1" t="s">
        <v>201</v>
      </c>
      <c r="I1202" s="1" t="s">
        <v>9066</v>
      </c>
      <c r="J1202" s="1" t="s">
        <v>9067</v>
      </c>
      <c r="K1202" s="1" t="s">
        <v>9068</v>
      </c>
      <c r="L1202" s="1" t="s">
        <v>9069</v>
      </c>
      <c r="M1202" s="1" t="s">
        <v>9070</v>
      </c>
      <c r="N1202" s="1" t="s">
        <v>9071</v>
      </c>
      <c r="O1202" s="1" t="s">
        <v>9072</v>
      </c>
    </row>
    <row r="1203" s="1" customFormat="1" spans="1:15">
      <c r="A1203" s="1" t="s">
        <v>15</v>
      </c>
      <c r="B1203" s="1" t="s">
        <v>9073</v>
      </c>
      <c r="C1203" s="1" t="s">
        <v>27</v>
      </c>
      <c r="F1203" s="1" t="s">
        <v>4480</v>
      </c>
      <c r="G1203" s="1" t="s">
        <v>36</v>
      </c>
      <c r="I1203" s="1" t="s">
        <v>9074</v>
      </c>
      <c r="J1203" s="1" t="s">
        <v>9075</v>
      </c>
      <c r="K1203" s="1" t="s">
        <v>9076</v>
      </c>
      <c r="L1203" s="1" t="s">
        <v>9077</v>
      </c>
      <c r="M1203" s="1" t="s">
        <v>9078</v>
      </c>
      <c r="N1203" s="1" t="s">
        <v>9079</v>
      </c>
      <c r="O1203" s="1" t="s">
        <v>9080</v>
      </c>
    </row>
    <row r="1204" s="1" customFormat="1" spans="1:15">
      <c r="A1204" s="1" t="s">
        <v>15</v>
      </c>
      <c r="B1204" s="1" t="s">
        <v>4510</v>
      </c>
      <c r="C1204" s="1" t="s">
        <v>27</v>
      </c>
      <c r="D1204" s="1" t="s">
        <v>4511</v>
      </c>
      <c r="F1204" s="1" t="s">
        <v>4512</v>
      </c>
      <c r="G1204" s="1" t="s">
        <v>483</v>
      </c>
      <c r="I1204" s="1" t="s">
        <v>9081</v>
      </c>
      <c r="J1204" s="1" t="s">
        <v>9082</v>
      </c>
      <c r="K1204" s="1" t="s">
        <v>4515</v>
      </c>
      <c r="L1204" s="1" t="s">
        <v>9083</v>
      </c>
      <c r="M1204" s="1" t="s">
        <v>9084</v>
      </c>
      <c r="N1204" s="1" t="s">
        <v>9085</v>
      </c>
      <c r="O1204" s="1" t="s">
        <v>9086</v>
      </c>
    </row>
    <row r="1205" s="1" customFormat="1" spans="1:15">
      <c r="A1205" s="1" t="s">
        <v>15</v>
      </c>
      <c r="B1205" s="1" t="s">
        <v>4510</v>
      </c>
      <c r="C1205" s="1" t="s">
        <v>45</v>
      </c>
      <c r="D1205" s="1" t="s">
        <v>4511</v>
      </c>
      <c r="F1205" s="1" t="s">
        <v>4512</v>
      </c>
      <c r="G1205" s="1" t="s">
        <v>483</v>
      </c>
      <c r="I1205" s="1" t="s">
        <v>9087</v>
      </c>
      <c r="J1205" s="1" t="s">
        <v>4521</v>
      </c>
      <c r="K1205" s="1" t="s">
        <v>4515</v>
      </c>
      <c r="L1205" s="1" t="s">
        <v>9088</v>
      </c>
      <c r="M1205" s="1" t="s">
        <v>9089</v>
      </c>
      <c r="N1205" s="1" t="s">
        <v>9090</v>
      </c>
      <c r="O1205" s="1" t="s">
        <v>9091</v>
      </c>
    </row>
    <row r="1206" s="1" customFormat="1" spans="1:15">
      <c r="A1206" s="1" t="s">
        <v>15</v>
      </c>
      <c r="B1206" s="1" t="s">
        <v>9092</v>
      </c>
      <c r="C1206" s="1" t="s">
        <v>27</v>
      </c>
      <c r="D1206" s="1" t="s">
        <v>4511</v>
      </c>
      <c r="F1206" s="1" t="s">
        <v>2086</v>
      </c>
      <c r="G1206" s="1" t="s">
        <v>201</v>
      </c>
      <c r="I1206" s="1" t="s">
        <v>9093</v>
      </c>
      <c r="J1206" s="1" t="s">
        <v>9094</v>
      </c>
      <c r="K1206" s="1" t="s">
        <v>9095</v>
      </c>
      <c r="L1206" s="1" t="s">
        <v>9096</v>
      </c>
      <c r="M1206" s="1" t="s">
        <v>9097</v>
      </c>
      <c r="N1206" s="1" t="s">
        <v>9098</v>
      </c>
      <c r="O1206" s="1" t="s">
        <v>9099</v>
      </c>
    </row>
    <row r="1207" s="1" customFormat="1" spans="1:15">
      <c r="A1207" s="1" t="s">
        <v>15</v>
      </c>
      <c r="B1207" s="1" t="s">
        <v>9100</v>
      </c>
      <c r="C1207" s="1" t="s">
        <v>27</v>
      </c>
      <c r="D1207" s="1" t="s">
        <v>4552</v>
      </c>
      <c r="F1207" s="1" t="s">
        <v>4553</v>
      </c>
      <c r="G1207" s="1" t="s">
        <v>201</v>
      </c>
      <c r="I1207" s="1" t="s">
        <v>9101</v>
      </c>
      <c r="J1207" s="1" t="s">
        <v>9102</v>
      </c>
      <c r="K1207" s="1" t="s">
        <v>9103</v>
      </c>
      <c r="L1207" s="1" t="s">
        <v>9104</v>
      </c>
      <c r="M1207" s="1" t="s">
        <v>4844</v>
      </c>
      <c r="N1207" s="1" t="s">
        <v>9105</v>
      </c>
      <c r="O1207" s="1" t="s">
        <v>9106</v>
      </c>
    </row>
    <row r="1208" s="1" customFormat="1" spans="1:15">
      <c r="A1208" s="1" t="s">
        <v>15</v>
      </c>
      <c r="B1208" s="1" t="s">
        <v>9107</v>
      </c>
      <c r="C1208" s="1" t="s">
        <v>27</v>
      </c>
      <c r="D1208" s="1" t="s">
        <v>4577</v>
      </c>
      <c r="F1208" s="1" t="s">
        <v>7316</v>
      </c>
      <c r="G1208" s="1" t="s">
        <v>201</v>
      </c>
      <c r="I1208" s="1" t="s">
        <v>9108</v>
      </c>
      <c r="J1208" s="1" t="s">
        <v>9109</v>
      </c>
      <c r="K1208" s="1" t="s">
        <v>9110</v>
      </c>
      <c r="L1208" s="1" t="s">
        <v>9111</v>
      </c>
      <c r="M1208" s="1" t="s">
        <v>9112</v>
      </c>
      <c r="N1208" s="1" t="s">
        <v>9113</v>
      </c>
      <c r="O1208" s="1" t="s">
        <v>9114</v>
      </c>
    </row>
    <row r="1209" s="1" customFormat="1" spans="1:15">
      <c r="A1209" s="1" t="s">
        <v>15</v>
      </c>
      <c r="B1209" s="1" t="s">
        <v>9115</v>
      </c>
      <c r="C1209" s="1" t="s">
        <v>27</v>
      </c>
      <c r="D1209" s="1" t="s">
        <v>4577</v>
      </c>
      <c r="F1209" s="1" t="s">
        <v>1831</v>
      </c>
      <c r="G1209" s="1" t="s">
        <v>314</v>
      </c>
      <c r="I1209" s="1" t="s">
        <v>9116</v>
      </c>
      <c r="J1209" s="1" t="s">
        <v>9117</v>
      </c>
      <c r="K1209" s="1" t="s">
        <v>9118</v>
      </c>
      <c r="L1209" s="1" t="s">
        <v>9119</v>
      </c>
      <c r="M1209" s="1" t="s">
        <v>9120</v>
      </c>
      <c r="N1209" s="1" t="s">
        <v>9121</v>
      </c>
      <c r="O1209" s="1" t="s">
        <v>9122</v>
      </c>
    </row>
    <row r="1210" s="1" customFormat="1" spans="1:15">
      <c r="A1210" s="1" t="s">
        <v>15</v>
      </c>
      <c r="B1210" s="1" t="s">
        <v>4576</v>
      </c>
      <c r="C1210" s="1" t="s">
        <v>27</v>
      </c>
      <c r="F1210" s="1" t="s">
        <v>369</v>
      </c>
      <c r="G1210" s="1" t="s">
        <v>285</v>
      </c>
      <c r="I1210" s="1" t="s">
        <v>9123</v>
      </c>
      <c r="J1210" s="1" t="s">
        <v>4579</v>
      </c>
      <c r="K1210" s="1" t="s">
        <v>4580</v>
      </c>
      <c r="L1210" s="1" t="s">
        <v>9124</v>
      </c>
      <c r="M1210" s="1" t="s">
        <v>9125</v>
      </c>
      <c r="N1210" s="1" t="s">
        <v>9126</v>
      </c>
      <c r="O1210" s="1" t="s">
        <v>9127</v>
      </c>
    </row>
    <row r="1211" s="1" customFormat="1" spans="1:15">
      <c r="A1211" s="1" t="s">
        <v>15</v>
      </c>
      <c r="B1211" s="1" t="s">
        <v>9128</v>
      </c>
      <c r="C1211" s="1" t="s">
        <v>27</v>
      </c>
      <c r="F1211" s="1" t="s">
        <v>4586</v>
      </c>
      <c r="G1211" s="1" t="s">
        <v>190</v>
      </c>
      <c r="H1211" s="1" t="s">
        <v>201</v>
      </c>
      <c r="I1211" s="1" t="s">
        <v>9129</v>
      </c>
      <c r="J1211" s="1" t="s">
        <v>9130</v>
      </c>
      <c r="K1211" s="1" t="s">
        <v>9131</v>
      </c>
      <c r="L1211" s="1" t="s">
        <v>9132</v>
      </c>
      <c r="M1211" s="1" t="s">
        <v>9133</v>
      </c>
      <c r="N1211" s="1" t="s">
        <v>9134</v>
      </c>
      <c r="O1211" s="1" t="s">
        <v>9135</v>
      </c>
    </row>
    <row r="1212" s="1" customFormat="1" spans="1:15">
      <c r="A1212" s="1" t="s">
        <v>15</v>
      </c>
      <c r="B1212" s="1" t="s">
        <v>4594</v>
      </c>
      <c r="C1212" s="1" t="s">
        <v>27</v>
      </c>
      <c r="D1212" s="1" t="s">
        <v>4595</v>
      </c>
      <c r="F1212" s="1" t="s">
        <v>3836</v>
      </c>
      <c r="I1212" s="1" t="s">
        <v>9136</v>
      </c>
      <c r="J1212" s="1" t="s">
        <v>7330</v>
      </c>
      <c r="K1212" s="1" t="s">
        <v>4597</v>
      </c>
      <c r="L1212" s="1" t="s">
        <v>9137</v>
      </c>
      <c r="M1212" s="1" t="s">
        <v>9138</v>
      </c>
      <c r="N1212" s="1" t="s">
        <v>9139</v>
      </c>
      <c r="O1212" s="1" t="s">
        <v>9140</v>
      </c>
    </row>
    <row r="1213" s="1" customFormat="1" spans="1:15">
      <c r="A1213" s="1" t="s">
        <v>15</v>
      </c>
      <c r="B1213" s="1" t="s">
        <v>9141</v>
      </c>
      <c r="C1213" s="1" t="s">
        <v>27</v>
      </c>
      <c r="D1213" s="1" t="s">
        <v>4631</v>
      </c>
      <c r="F1213" s="1" t="s">
        <v>4632</v>
      </c>
      <c r="G1213" s="1" t="s">
        <v>201</v>
      </c>
      <c r="I1213" s="1" t="s">
        <v>9142</v>
      </c>
      <c r="J1213" s="1" t="s">
        <v>4634</v>
      </c>
      <c r="K1213" s="1" t="s">
        <v>9143</v>
      </c>
      <c r="L1213" s="1" t="s">
        <v>9144</v>
      </c>
      <c r="M1213" s="1" t="s">
        <v>9145</v>
      </c>
      <c r="N1213" s="1" t="s">
        <v>9146</v>
      </c>
      <c r="O1213" s="1" t="s">
        <v>9147</v>
      </c>
    </row>
    <row r="1214" s="1" customFormat="1" spans="1:15">
      <c r="A1214" s="1" t="s">
        <v>15</v>
      </c>
      <c r="B1214" s="1" t="s">
        <v>4660</v>
      </c>
      <c r="C1214" s="1" t="s">
        <v>27</v>
      </c>
      <c r="D1214" s="1" t="s">
        <v>4651</v>
      </c>
      <c r="F1214" s="1" t="s">
        <v>164</v>
      </c>
      <c r="G1214" s="1" t="s">
        <v>285</v>
      </c>
      <c r="I1214" s="1" t="s">
        <v>9148</v>
      </c>
      <c r="J1214" s="1" t="s">
        <v>9149</v>
      </c>
      <c r="K1214" s="1" t="s">
        <v>4663</v>
      </c>
      <c r="L1214" s="1" t="s">
        <v>4664</v>
      </c>
      <c r="M1214" s="1" t="s">
        <v>9150</v>
      </c>
      <c r="N1214" s="1" t="s">
        <v>9151</v>
      </c>
      <c r="O1214" s="1" t="s">
        <v>9152</v>
      </c>
    </row>
    <row r="1215" s="1" customFormat="1" spans="1:15">
      <c r="A1215" s="1" t="s">
        <v>15</v>
      </c>
      <c r="B1215" s="1" t="s">
        <v>9153</v>
      </c>
      <c r="C1215" s="1" t="s">
        <v>27</v>
      </c>
      <c r="D1215" s="1" t="s">
        <v>4651</v>
      </c>
      <c r="F1215" s="1" t="s">
        <v>3535</v>
      </c>
      <c r="G1215" s="1" t="e">
        <f>-ance</f>
        <v>#NAME?</v>
      </c>
      <c r="I1215" s="1" t="s">
        <v>9154</v>
      </c>
      <c r="J1215" s="1" t="s">
        <v>9155</v>
      </c>
      <c r="K1215" s="1" t="s">
        <v>9156</v>
      </c>
      <c r="L1215" s="1" t="s">
        <v>9157</v>
      </c>
      <c r="M1215" s="1" t="s">
        <v>9158</v>
      </c>
      <c r="N1215" s="1" t="s">
        <v>9159</v>
      </c>
      <c r="O1215" s="1" t="s">
        <v>9160</v>
      </c>
    </row>
    <row r="1216" s="1" customFormat="1" spans="1:15">
      <c r="A1216" s="1" t="s">
        <v>15</v>
      </c>
      <c r="B1216" s="1" t="s">
        <v>9161</v>
      </c>
      <c r="C1216" s="1" t="s">
        <v>27</v>
      </c>
      <c r="D1216" s="1" t="s">
        <v>4651</v>
      </c>
      <c r="F1216" s="1" t="s">
        <v>2790</v>
      </c>
      <c r="G1216" s="1" t="e">
        <f>-ion</f>
        <v>#NAME?</v>
      </c>
      <c r="I1216" s="1" t="s">
        <v>9162</v>
      </c>
      <c r="J1216" s="1" t="s">
        <v>9163</v>
      </c>
      <c r="K1216" s="1" t="s">
        <v>9164</v>
      </c>
      <c r="L1216" s="1" t="s">
        <v>9165</v>
      </c>
      <c r="M1216" s="1" t="s">
        <v>9166</v>
      </c>
      <c r="N1216" s="1" t="s">
        <v>9167</v>
      </c>
      <c r="O1216" s="1" t="s">
        <v>9168</v>
      </c>
    </row>
    <row r="1217" s="1" customFormat="1" spans="1:18">
      <c r="A1217" s="1" t="s">
        <v>15</v>
      </c>
      <c r="B1217" s="1" t="s">
        <v>9169</v>
      </c>
      <c r="C1217" s="1" t="s">
        <v>27</v>
      </c>
      <c r="D1217" s="1" t="s">
        <v>4651</v>
      </c>
      <c r="F1217" s="1" t="s">
        <v>965</v>
      </c>
      <c r="G1217" s="1" t="e">
        <f>-ence</f>
        <v>#NAME?</v>
      </c>
      <c r="I1217" s="1" t="s">
        <v>9170</v>
      </c>
      <c r="J1217" s="1" t="s">
        <v>9171</v>
      </c>
      <c r="K1217" s="1" t="s">
        <v>9172</v>
      </c>
      <c r="L1217" s="1" t="s">
        <v>9173</v>
      </c>
      <c r="M1217" s="1" t="s">
        <v>9174</v>
      </c>
      <c r="N1217" s="1" t="s">
        <v>9175</v>
      </c>
      <c r="O1217" s="1" t="s">
        <v>9176</v>
      </c>
    </row>
    <row r="1218" s="1" customFormat="1" spans="1:18">
      <c r="A1218" s="1" t="s">
        <v>15</v>
      </c>
      <c r="B1218" s="1" t="s">
        <v>4685</v>
      </c>
      <c r="C1218" s="1" t="s">
        <v>27</v>
      </c>
      <c r="D1218" s="1" t="s">
        <v>4651</v>
      </c>
      <c r="F1218" s="1" t="s">
        <v>946</v>
      </c>
      <c r="G1218" s="1" t="e">
        <f>-ive</f>
        <v>#NAME?</v>
      </c>
      <c r="I1218" s="1" t="s">
        <v>9177</v>
      </c>
      <c r="J1218" s="1" t="s">
        <v>9178</v>
      </c>
      <c r="K1218" s="1" t="s">
        <v>4688</v>
      </c>
      <c r="L1218" s="1" t="s">
        <v>9179</v>
      </c>
      <c r="M1218" s="1" t="s">
        <v>9180</v>
      </c>
      <c r="N1218" s="1" t="s">
        <v>9181</v>
      </c>
      <c r="O1218" s="1" t="s">
        <v>9182</v>
      </c>
    </row>
    <row r="1219" s="1" customFormat="1" spans="1:18">
      <c r="A1219" s="1" t="s">
        <v>15</v>
      </c>
      <c r="B1219" s="1" t="s">
        <v>4693</v>
      </c>
      <c r="C1219" s="1" t="s">
        <v>27</v>
      </c>
      <c r="J1219" s="1" t="s">
        <v>4696</v>
      </c>
      <c r="K1219" s="1" t="s">
        <v>4697</v>
      </c>
      <c r="L1219" s="1" t="s">
        <v>9183</v>
      </c>
      <c r="M1219" s="1" t="s">
        <v>9184</v>
      </c>
      <c r="N1219" s="1" t="s">
        <v>9185</v>
      </c>
      <c r="O1219" s="1" t="s">
        <v>9186</v>
      </c>
    </row>
    <row r="1220" s="1" customFormat="1" spans="1:18">
      <c r="A1220" s="1" t="s">
        <v>15</v>
      </c>
      <c r="B1220" s="1" t="s">
        <v>4703</v>
      </c>
      <c r="C1220" s="1" t="s">
        <v>27</v>
      </c>
      <c r="D1220" s="1" t="s">
        <v>9187</v>
      </c>
      <c r="F1220" s="1" t="s">
        <v>4704</v>
      </c>
      <c r="G1220" s="1" t="e">
        <f>-y</f>
        <v>#NAME?</v>
      </c>
      <c r="I1220" s="1" t="s">
        <v>9188</v>
      </c>
      <c r="J1220" s="1" t="s">
        <v>9189</v>
      </c>
      <c r="K1220" s="1" t="s">
        <v>4707</v>
      </c>
      <c r="L1220" s="1" t="s">
        <v>9190</v>
      </c>
      <c r="M1220" s="1" t="s">
        <v>9191</v>
      </c>
      <c r="N1220" s="1" t="s">
        <v>9192</v>
      </c>
      <c r="O1220" s="1" t="s">
        <v>9193</v>
      </c>
    </row>
    <row r="1221" s="1" customFormat="1" spans="1:18">
      <c r="A1221" s="1" t="s">
        <v>15</v>
      </c>
      <c r="B1221" s="1" t="s">
        <v>4723</v>
      </c>
      <c r="C1221" s="1" t="s">
        <v>27</v>
      </c>
      <c r="F1221" s="1" t="s">
        <v>9194</v>
      </c>
      <c r="G1221" s="1" t="e">
        <f>-y</f>
        <v>#NAME?</v>
      </c>
      <c r="I1221" s="1" t="s">
        <v>9195</v>
      </c>
      <c r="J1221" s="1" t="s">
        <v>4724</v>
      </c>
      <c r="K1221" s="1" t="s">
        <v>4725</v>
      </c>
      <c r="L1221" s="1" t="s">
        <v>9196</v>
      </c>
      <c r="M1221" s="1" t="s">
        <v>9197</v>
      </c>
      <c r="N1221" s="1" t="s">
        <v>9198</v>
      </c>
      <c r="O1221" s="1" t="s">
        <v>9199</v>
      </c>
    </row>
    <row r="1222" s="1" customFormat="1" spans="1:18">
      <c r="A1222" s="1" t="s">
        <v>15</v>
      </c>
      <c r="B1222" s="1" t="s">
        <v>9200</v>
      </c>
      <c r="C1222" s="1" t="s">
        <v>27</v>
      </c>
      <c r="F1222" s="1" t="s">
        <v>9201</v>
      </c>
      <c r="G1222" s="1" t="e">
        <f>-ion</f>
        <v>#NAME?</v>
      </c>
      <c r="I1222" s="1" t="s">
        <v>9202</v>
      </c>
      <c r="J1222" s="1" t="s">
        <v>9203</v>
      </c>
      <c r="K1222" s="1" t="s">
        <v>9204</v>
      </c>
      <c r="L1222" s="1" t="s">
        <v>9205</v>
      </c>
      <c r="M1222" s="1" t="s">
        <v>9206</v>
      </c>
      <c r="N1222" s="1" t="s">
        <v>9207</v>
      </c>
      <c r="O1222" s="1" t="s">
        <v>9208</v>
      </c>
    </row>
    <row r="1223" s="1" customFormat="1" spans="1:18">
      <c r="A1223" s="1" t="s">
        <v>15</v>
      </c>
      <c r="B1223" s="1" t="s">
        <v>9209</v>
      </c>
      <c r="C1223" s="1" t="s">
        <v>27</v>
      </c>
      <c r="F1223" s="1" t="s">
        <v>9210</v>
      </c>
      <c r="G1223" s="1" t="e">
        <f>-ity</f>
        <v>#NAME?</v>
      </c>
      <c r="I1223" s="1" t="s">
        <v>9211</v>
      </c>
      <c r="J1223" s="1" t="s">
        <v>4256</v>
      </c>
      <c r="K1223" s="1" t="s">
        <v>9212</v>
      </c>
      <c r="L1223" s="1" t="s">
        <v>9213</v>
      </c>
      <c r="M1223" s="1" t="s">
        <v>9214</v>
      </c>
      <c r="N1223" s="1" t="s">
        <v>9215</v>
      </c>
      <c r="O1223" s="1" t="s">
        <v>9216</v>
      </c>
    </row>
    <row r="1224" s="1" customFormat="1" spans="1:18">
      <c r="A1224" s="1" t="s">
        <v>15</v>
      </c>
      <c r="B1224" s="1" t="s">
        <v>4737</v>
      </c>
      <c r="C1224" s="1" t="s">
        <v>45</v>
      </c>
      <c r="F1224" s="1" t="s">
        <v>4738</v>
      </c>
      <c r="G1224" s="1" t="e">
        <f>-ial</f>
        <v>#NAME?</v>
      </c>
      <c r="I1224" s="1" t="s">
        <v>9217</v>
      </c>
      <c r="J1224" s="1" t="s">
        <v>4740</v>
      </c>
      <c r="K1224" s="1" t="s">
        <v>4741</v>
      </c>
      <c r="L1224" s="1" t="s">
        <v>9218</v>
      </c>
      <c r="M1224" s="1" t="s">
        <v>9219</v>
      </c>
      <c r="N1224" s="1" t="s">
        <v>9220</v>
      </c>
      <c r="O1224" s="1" t="s">
        <v>9221</v>
      </c>
    </row>
    <row r="1225" s="1" customFormat="1" spans="1:18">
      <c r="A1225" s="1" t="s">
        <v>15</v>
      </c>
      <c r="B1225" s="1" t="s">
        <v>4737</v>
      </c>
      <c r="C1225" s="1" t="s">
        <v>27</v>
      </c>
      <c r="F1225" s="1" t="s">
        <v>4738</v>
      </c>
      <c r="G1225" s="1" t="e">
        <f>-ial</f>
        <v>#NAME?</v>
      </c>
      <c r="I1225" s="1" t="s">
        <v>9222</v>
      </c>
      <c r="J1225" s="1" t="s">
        <v>7397</v>
      </c>
      <c r="K1225" s="1" t="s">
        <v>4741</v>
      </c>
      <c r="L1225" s="1" t="s">
        <v>9223</v>
      </c>
      <c r="M1225" s="1" t="s">
        <v>9224</v>
      </c>
      <c r="N1225" s="1" t="s">
        <v>9225</v>
      </c>
      <c r="O1225" s="1" t="s">
        <v>9226</v>
      </c>
    </row>
    <row r="1226" s="1" customFormat="1" spans="1:18">
      <c r="A1226" s="1" t="s">
        <v>15</v>
      </c>
      <c r="B1226" s="1" t="s">
        <v>4772</v>
      </c>
      <c r="C1226" s="1" t="s">
        <v>27</v>
      </c>
      <c r="D1226" s="1" t="s">
        <v>4747</v>
      </c>
      <c r="F1226" s="1" t="s">
        <v>1977</v>
      </c>
      <c r="G1226" s="1" t="s">
        <v>1978</v>
      </c>
      <c r="I1226" s="1" t="s">
        <v>9227</v>
      </c>
      <c r="J1226" s="1" t="s">
        <v>9228</v>
      </c>
      <c r="K1226" s="1" t="s">
        <v>4775</v>
      </c>
      <c r="L1226" s="1" t="s">
        <v>9229</v>
      </c>
      <c r="M1226" s="1" t="s">
        <v>9230</v>
      </c>
      <c r="N1226" s="1" t="s">
        <v>9231</v>
      </c>
      <c r="O1226" s="1" t="s">
        <v>9232</v>
      </c>
    </row>
    <row r="1227" s="1" customFormat="1" spans="1:18">
      <c r="A1227" s="1" t="s">
        <v>15</v>
      </c>
      <c r="B1227" s="1" t="s">
        <v>9233</v>
      </c>
      <c r="C1227" s="1" t="s">
        <v>27</v>
      </c>
      <c r="D1227" s="1" t="s">
        <v>4747</v>
      </c>
      <c r="F1227" s="1" t="s">
        <v>718</v>
      </c>
      <c r="G1227" s="1" t="s">
        <v>201</v>
      </c>
      <c r="I1227" s="1" t="s">
        <v>9234</v>
      </c>
      <c r="J1227" s="1" t="s">
        <v>9235</v>
      </c>
      <c r="K1227" s="1" t="s">
        <v>9236</v>
      </c>
      <c r="L1227" s="1" t="s">
        <v>9237</v>
      </c>
      <c r="M1227" s="1" t="s">
        <v>9238</v>
      </c>
      <c r="N1227" s="1" t="s">
        <v>9239</v>
      </c>
      <c r="O1227" s="1" t="s">
        <v>9240</v>
      </c>
    </row>
    <row r="1228" s="1" customFormat="1" spans="1:18">
      <c r="A1228" s="1" t="s">
        <v>15</v>
      </c>
      <c r="B1228" s="1" t="s">
        <v>9241</v>
      </c>
      <c r="C1228" s="1" t="s">
        <v>27</v>
      </c>
      <c r="D1228" s="1" t="s">
        <v>4747</v>
      </c>
      <c r="F1228" s="1" t="s">
        <v>7594</v>
      </c>
      <c r="G1228" s="1" t="s">
        <v>201</v>
      </c>
      <c r="I1228" s="1" t="s">
        <v>9242</v>
      </c>
      <c r="J1228" s="1" t="s">
        <v>9243</v>
      </c>
      <c r="K1228" s="1" t="s">
        <v>9244</v>
      </c>
      <c r="L1228" s="1" t="s">
        <v>9245</v>
      </c>
      <c r="M1228" s="1" t="s">
        <v>9246</v>
      </c>
      <c r="N1228" s="1" t="s">
        <v>9247</v>
      </c>
      <c r="O1228" s="1" t="s">
        <v>9248</v>
      </c>
    </row>
    <row r="1229" s="1" customFormat="1" spans="1:18">
      <c r="A1229" s="1" t="s">
        <v>15</v>
      </c>
      <c r="B1229" s="1" t="s">
        <v>9249</v>
      </c>
      <c r="C1229" s="1" t="s">
        <v>27</v>
      </c>
      <c r="D1229" s="1" t="s">
        <v>4747</v>
      </c>
      <c r="F1229" s="1" t="s">
        <v>2086</v>
      </c>
      <c r="G1229" s="1" t="s">
        <v>201</v>
      </c>
      <c r="I1229" s="1" t="s">
        <v>9250</v>
      </c>
      <c r="J1229" s="1" t="s">
        <v>9251</v>
      </c>
      <c r="K1229" s="1" t="s">
        <v>9252</v>
      </c>
      <c r="L1229" s="1" t="s">
        <v>9253</v>
      </c>
      <c r="M1229" s="1" t="s">
        <v>9254</v>
      </c>
      <c r="N1229" s="1" t="s">
        <v>9255</v>
      </c>
      <c r="O1229" s="1" t="s">
        <v>9256</v>
      </c>
    </row>
    <row r="1230" s="1" customFormat="1" spans="1:18">
      <c r="A1230" s="1" t="s">
        <v>15</v>
      </c>
      <c r="B1230" s="1" t="s">
        <v>4804</v>
      </c>
      <c r="C1230" s="1" t="s">
        <v>27</v>
      </c>
      <c r="D1230" s="1" t="s">
        <v>9257</v>
      </c>
      <c r="F1230" s="1" t="s">
        <v>1135</v>
      </c>
      <c r="G1230" s="1" t="s">
        <v>36</v>
      </c>
      <c r="I1230" s="1" t="s">
        <v>9258</v>
      </c>
      <c r="J1230" s="1" t="s">
        <v>4806</v>
      </c>
      <c r="K1230" s="1" t="s">
        <v>4807</v>
      </c>
      <c r="L1230" s="1" t="s">
        <v>9259</v>
      </c>
      <c r="M1230" s="1" t="s">
        <v>9260</v>
      </c>
      <c r="N1230" s="1" t="s">
        <v>9261</v>
      </c>
      <c r="O1230" s="1" t="s">
        <v>9262</v>
      </c>
    </row>
    <row r="1231" s="1" customFormat="1" spans="1:18">
      <c r="A1231" s="1" t="s">
        <v>15</v>
      </c>
      <c r="B1231" s="1" t="s">
        <v>7435</v>
      </c>
      <c r="C1231" s="1" t="s">
        <v>27</v>
      </c>
      <c r="F1231" s="1" t="s">
        <v>4748</v>
      </c>
      <c r="I1231" s="1" t="s">
        <v>9263</v>
      </c>
      <c r="J1231" s="1" t="s">
        <v>9264</v>
      </c>
      <c r="K1231" s="1" t="s">
        <v>9265</v>
      </c>
      <c r="L1231" s="1" t="s">
        <v>9266</v>
      </c>
      <c r="M1231" s="1" t="s">
        <v>9267</v>
      </c>
      <c r="N1231" s="1" t="s">
        <v>9268</v>
      </c>
      <c r="O1231" s="1" t="s">
        <v>9269</v>
      </c>
      <c r="P1231" s="1" t="s">
        <v>4813</v>
      </c>
      <c r="R1231" s="1" t="e">
        <f>-ure</f>
        <v>#NAME?</v>
      </c>
    </row>
    <row r="1232" s="1" customFormat="1" spans="1:18">
      <c r="A1232" s="1" t="s">
        <v>15</v>
      </c>
      <c r="B1232" s="1" t="s">
        <v>9270</v>
      </c>
      <c r="C1232" s="1" t="s">
        <v>27</v>
      </c>
      <c r="F1232" s="1" t="s">
        <v>2903</v>
      </c>
      <c r="I1232" s="1" t="s">
        <v>9271</v>
      </c>
      <c r="J1232" s="1" t="s">
        <v>9272</v>
      </c>
      <c r="K1232" s="1" t="s">
        <v>9273</v>
      </c>
      <c r="L1232" s="1" t="s">
        <v>9274</v>
      </c>
      <c r="M1232" s="1" t="s">
        <v>9275</v>
      </c>
      <c r="N1232" s="1" t="s">
        <v>9276</v>
      </c>
      <c r="O1232" s="1" t="s">
        <v>9277</v>
      </c>
      <c r="P1232" s="1" t="s">
        <v>4813</v>
      </c>
      <c r="R1232" s="1" t="e">
        <f>-tion</f>
        <v>#NAME?</v>
      </c>
    </row>
    <row r="1233" s="1" customFormat="1" spans="1:19">
      <c r="A1233" s="1" t="s">
        <v>15</v>
      </c>
      <c r="B1233" s="1" t="s">
        <v>4847</v>
      </c>
      <c r="C1233" s="1" t="s">
        <v>45</v>
      </c>
      <c r="F1233" s="1" t="s">
        <v>4839</v>
      </c>
      <c r="I1233" s="1" t="s">
        <v>9278</v>
      </c>
      <c r="J1233" s="1" t="s">
        <v>4849</v>
      </c>
      <c r="K1233" s="1" t="s">
        <v>4850</v>
      </c>
      <c r="L1233" s="1" t="s">
        <v>9279</v>
      </c>
      <c r="M1233" s="1" t="s">
        <v>9280</v>
      </c>
      <c r="N1233" s="1" t="s">
        <v>9281</v>
      </c>
      <c r="O1233" s="1" t="s">
        <v>9282</v>
      </c>
      <c r="P1233" s="1" t="s">
        <v>4813</v>
      </c>
      <c r="R1233" s="1" t="e">
        <f>-ion</f>
        <v>#NAME?</v>
      </c>
      <c r="S1233" s="1" t="e">
        <f>-al</f>
        <v>#NAME?</v>
      </c>
    </row>
    <row r="1234" s="1" customFormat="1" spans="1:19">
      <c r="A1234" s="1" t="s">
        <v>15</v>
      </c>
      <c r="B1234" s="1" t="s">
        <v>4847</v>
      </c>
      <c r="C1234" s="1" t="s">
        <v>27</v>
      </c>
      <c r="F1234" s="1" t="s">
        <v>4839</v>
      </c>
      <c r="I1234" s="1" t="s">
        <v>9283</v>
      </c>
      <c r="J1234" s="1" t="s">
        <v>9284</v>
      </c>
      <c r="K1234" s="1" t="s">
        <v>4850</v>
      </c>
      <c r="L1234" s="1" t="s">
        <v>9285</v>
      </c>
      <c r="M1234" s="1" t="s">
        <v>9286</v>
      </c>
      <c r="N1234" s="1" t="s">
        <v>9287</v>
      </c>
      <c r="O1234" s="1" t="s">
        <v>9288</v>
      </c>
      <c r="P1234" s="1" t="s">
        <v>4813</v>
      </c>
      <c r="R1234" s="1" t="e">
        <f>-ion</f>
        <v>#NAME?</v>
      </c>
      <c r="S1234" s="1" t="e">
        <f>-al</f>
        <v>#NAME?</v>
      </c>
    </row>
    <row r="1235" s="1" customFormat="1" spans="1:19">
      <c r="A1235" s="1" t="s">
        <v>15</v>
      </c>
      <c r="B1235" s="1" t="s">
        <v>9289</v>
      </c>
      <c r="C1235" s="1" t="s">
        <v>27</v>
      </c>
      <c r="F1235" s="1" t="s">
        <v>4862</v>
      </c>
      <c r="I1235" s="1" t="s">
        <v>9290</v>
      </c>
      <c r="J1235" s="1" t="s">
        <v>9291</v>
      </c>
      <c r="K1235" s="1" t="s">
        <v>9292</v>
      </c>
      <c r="L1235" s="1" t="s">
        <v>9293</v>
      </c>
      <c r="M1235" s="1" t="s">
        <v>4867</v>
      </c>
      <c r="N1235" s="1" t="s">
        <v>9294</v>
      </c>
      <c r="O1235" s="1" t="s">
        <v>9295</v>
      </c>
      <c r="P1235" s="1" t="s">
        <v>4813</v>
      </c>
      <c r="R1235" s="1" t="e">
        <f>-ion</f>
        <v>#NAME?</v>
      </c>
    </row>
    <row r="1236" s="1" customFormat="1" spans="1:19">
      <c r="A1236" s="1" t="s">
        <v>15</v>
      </c>
      <c r="B1236" s="1" t="s">
        <v>9296</v>
      </c>
      <c r="C1236" s="1" t="s">
        <v>27</v>
      </c>
      <c r="F1236" s="1" t="s">
        <v>4471</v>
      </c>
      <c r="I1236" s="1" t="s">
        <v>9297</v>
      </c>
      <c r="J1236" s="1" t="s">
        <v>9298</v>
      </c>
      <c r="K1236" s="1" t="s">
        <v>9299</v>
      </c>
      <c r="L1236" s="1" t="s">
        <v>9300</v>
      </c>
      <c r="M1236" s="1" t="s">
        <v>9301</v>
      </c>
      <c r="N1236" s="1" t="s">
        <v>9302</v>
      </c>
      <c r="O1236" s="1" t="s">
        <v>9303</v>
      </c>
      <c r="P1236" s="1" t="s">
        <v>4813</v>
      </c>
      <c r="R1236" s="1" t="e">
        <f>-ion</f>
        <v>#NAME?</v>
      </c>
    </row>
    <row r="1237" s="1" customFormat="1" spans="1:19">
      <c r="A1237" s="1" t="s">
        <v>15</v>
      </c>
      <c r="B1237" s="1" t="s">
        <v>4901</v>
      </c>
      <c r="C1237" s="1" t="s">
        <v>27</v>
      </c>
      <c r="D1237" s="1" t="s">
        <v>4813</v>
      </c>
      <c r="F1237" s="1" t="s">
        <v>3357</v>
      </c>
      <c r="G1237" s="1" t="s">
        <v>285</v>
      </c>
      <c r="I1237" s="1" t="s">
        <v>9304</v>
      </c>
      <c r="J1237" s="1" t="s">
        <v>4903</v>
      </c>
      <c r="K1237" s="1" t="s">
        <v>7470</v>
      </c>
      <c r="L1237" s="1" t="s">
        <v>9305</v>
      </c>
      <c r="M1237" s="1" t="s">
        <v>9306</v>
      </c>
      <c r="N1237" s="1" t="s">
        <v>9307</v>
      </c>
      <c r="O1237" s="1" t="s">
        <v>9308</v>
      </c>
    </row>
    <row r="1238" s="1" customFormat="1" spans="1:19">
      <c r="A1238" s="1" t="s">
        <v>15</v>
      </c>
      <c r="B1238" s="1" t="s">
        <v>4909</v>
      </c>
      <c r="C1238" s="1" t="s">
        <v>27</v>
      </c>
      <c r="D1238" s="1" t="s">
        <v>4813</v>
      </c>
      <c r="F1238" s="1" t="s">
        <v>946</v>
      </c>
      <c r="I1238" s="1" t="s">
        <v>9309</v>
      </c>
      <c r="J1238" s="1" t="s">
        <v>9310</v>
      </c>
      <c r="K1238" s="1" t="s">
        <v>7476</v>
      </c>
      <c r="L1238" s="1" t="s">
        <v>9311</v>
      </c>
      <c r="M1238" s="1" t="s">
        <v>9312</v>
      </c>
      <c r="N1238" s="1" t="s">
        <v>9313</v>
      </c>
      <c r="O1238" s="1" t="s">
        <v>9314</v>
      </c>
    </row>
    <row r="1239" s="1" customFormat="1" spans="1:19">
      <c r="A1239" s="1" t="s">
        <v>15</v>
      </c>
      <c r="B1239" s="1" t="s">
        <v>4936</v>
      </c>
      <c r="C1239" s="1" t="s">
        <v>27</v>
      </c>
      <c r="F1239" s="1" t="s">
        <v>4937</v>
      </c>
      <c r="G1239" s="1" t="s">
        <v>201</v>
      </c>
      <c r="I1239" s="1" t="s">
        <v>9315</v>
      </c>
      <c r="J1239" s="1" t="s">
        <v>9316</v>
      </c>
      <c r="K1239" s="1" t="s">
        <v>4940</v>
      </c>
      <c r="L1239" s="1" t="s">
        <v>9317</v>
      </c>
      <c r="M1239" s="1" t="s">
        <v>9318</v>
      </c>
      <c r="N1239" s="1" t="s">
        <v>9319</v>
      </c>
      <c r="O1239" s="1" t="s">
        <v>9320</v>
      </c>
    </row>
    <row r="1240" s="1" customFormat="1" spans="1:19">
      <c r="A1240" s="1" t="s">
        <v>15</v>
      </c>
      <c r="B1240" s="1" t="s">
        <v>9321</v>
      </c>
      <c r="C1240" s="1" t="s">
        <v>27</v>
      </c>
      <c r="D1240" s="1" t="s">
        <v>9322</v>
      </c>
      <c r="G1240" s="1" t="s">
        <v>3729</v>
      </c>
      <c r="H1240" s="1" t="s">
        <v>9323</v>
      </c>
      <c r="I1240" s="1" t="s">
        <v>9324</v>
      </c>
      <c r="J1240" s="1" t="s">
        <v>9325</v>
      </c>
      <c r="K1240" s="1" t="s">
        <v>9326</v>
      </c>
      <c r="L1240" s="1" t="s">
        <v>9327</v>
      </c>
      <c r="M1240" s="1" t="s">
        <v>9328</v>
      </c>
      <c r="N1240" s="1" t="s">
        <v>9329</v>
      </c>
      <c r="O1240" s="1" t="s">
        <v>9330</v>
      </c>
    </row>
    <row r="1241" s="1" customFormat="1" spans="1:19">
      <c r="A1241" s="1" t="s">
        <v>15</v>
      </c>
      <c r="B1241" s="1" t="s">
        <v>9331</v>
      </c>
      <c r="C1241" s="1" t="s">
        <v>27</v>
      </c>
      <c r="D1241" s="1" t="s">
        <v>9332</v>
      </c>
      <c r="G1241" s="1" t="s">
        <v>36</v>
      </c>
      <c r="I1241" s="1" t="s">
        <v>9333</v>
      </c>
      <c r="J1241" s="1" t="s">
        <v>9334</v>
      </c>
      <c r="K1241" s="1" t="s">
        <v>9335</v>
      </c>
      <c r="L1241" s="1" t="s">
        <v>9336</v>
      </c>
      <c r="M1241" s="1" t="s">
        <v>9337</v>
      </c>
      <c r="N1241" s="1" t="s">
        <v>9338</v>
      </c>
      <c r="O1241" s="1" t="s">
        <v>9339</v>
      </c>
    </row>
    <row r="1242" s="1" customFormat="1" spans="1:19">
      <c r="A1242" s="1" t="s">
        <v>15</v>
      </c>
      <c r="B1242" s="1" t="s">
        <v>9340</v>
      </c>
      <c r="C1242" s="1" t="s">
        <v>27</v>
      </c>
      <c r="D1242" s="1" t="s">
        <v>4984</v>
      </c>
      <c r="F1242" s="1" t="s">
        <v>3183</v>
      </c>
      <c r="G1242" s="1" t="s">
        <v>285</v>
      </c>
      <c r="I1242" s="1" t="s">
        <v>9341</v>
      </c>
      <c r="J1242" s="1" t="s">
        <v>7508</v>
      </c>
      <c r="K1242" s="1" t="s">
        <v>9342</v>
      </c>
      <c r="L1242" s="1" t="s">
        <v>9343</v>
      </c>
      <c r="M1242" s="1" t="s">
        <v>9344</v>
      </c>
      <c r="N1242" s="1" t="s">
        <v>9345</v>
      </c>
      <c r="O1242" s="1" t="s">
        <v>9346</v>
      </c>
    </row>
    <row r="1243" s="1" customFormat="1" spans="1:19">
      <c r="A1243" s="1" t="s">
        <v>15</v>
      </c>
      <c r="B1243" s="1" t="s">
        <v>9347</v>
      </c>
      <c r="C1243" s="1" t="s">
        <v>27</v>
      </c>
      <c r="D1243" s="1" t="s">
        <v>4984</v>
      </c>
      <c r="F1243" s="1" t="s">
        <v>4993</v>
      </c>
      <c r="G1243" s="1" t="s">
        <v>2901</v>
      </c>
      <c r="I1243" s="1" t="s">
        <v>9348</v>
      </c>
      <c r="J1243" s="1" t="s">
        <v>4995</v>
      </c>
      <c r="K1243" s="1" t="s">
        <v>9349</v>
      </c>
      <c r="L1243" s="1" t="s">
        <v>9350</v>
      </c>
      <c r="M1243" s="1" t="s">
        <v>9351</v>
      </c>
      <c r="N1243" s="1" t="s">
        <v>9352</v>
      </c>
      <c r="O1243" s="1" t="s">
        <v>9353</v>
      </c>
    </row>
    <row r="1244" s="1" customFormat="1" spans="1:19">
      <c r="A1244" s="1" t="s">
        <v>15</v>
      </c>
      <c r="B1244" s="1" t="s">
        <v>9354</v>
      </c>
      <c r="C1244" s="1" t="s">
        <v>27</v>
      </c>
      <c r="D1244" s="1" t="s">
        <v>4984</v>
      </c>
      <c r="F1244" s="1" t="s">
        <v>1962</v>
      </c>
      <c r="G1244" s="1" t="s">
        <v>285</v>
      </c>
      <c r="I1244" s="1" t="s">
        <v>9355</v>
      </c>
      <c r="J1244" s="1" t="s">
        <v>2438</v>
      </c>
      <c r="K1244" s="1" t="s">
        <v>9356</v>
      </c>
      <c r="L1244" s="1" t="s">
        <v>9357</v>
      </c>
      <c r="M1244" s="1" t="s">
        <v>9358</v>
      </c>
      <c r="N1244" s="1" t="s">
        <v>9359</v>
      </c>
      <c r="O1244" s="1" t="s">
        <v>9360</v>
      </c>
    </row>
    <row r="1245" s="1" customFormat="1" spans="1:19">
      <c r="A1245" s="1" t="s">
        <v>15</v>
      </c>
      <c r="B1245" s="1" t="s">
        <v>9361</v>
      </c>
      <c r="C1245" s="1" t="s">
        <v>27</v>
      </c>
      <c r="D1245" s="1" t="s">
        <v>4984</v>
      </c>
      <c r="F1245" s="1" t="s">
        <v>1977</v>
      </c>
      <c r="G1245" s="1" t="s">
        <v>1978</v>
      </c>
      <c r="I1245" s="1" t="s">
        <v>9362</v>
      </c>
      <c r="J1245" s="1" t="s">
        <v>9363</v>
      </c>
      <c r="K1245" s="1" t="s">
        <v>9364</v>
      </c>
      <c r="L1245" s="1" t="s">
        <v>9365</v>
      </c>
      <c r="M1245" s="1" t="s">
        <v>9366</v>
      </c>
      <c r="N1245" s="1" t="s">
        <v>9367</v>
      </c>
      <c r="O1245" s="1" t="s">
        <v>9368</v>
      </c>
    </row>
    <row r="1246" s="1" customFormat="1" spans="1:19">
      <c r="A1246" s="1" t="s">
        <v>15</v>
      </c>
      <c r="B1246" s="1" t="s">
        <v>9369</v>
      </c>
      <c r="C1246" s="1" t="s">
        <v>27</v>
      </c>
      <c r="F1246" s="1" t="s">
        <v>5050</v>
      </c>
      <c r="G1246" s="1" t="s">
        <v>9370</v>
      </c>
      <c r="H1246" s="1" t="s">
        <v>201</v>
      </c>
      <c r="I1246" s="1" t="s">
        <v>9371</v>
      </c>
      <c r="J1246" s="1" t="s">
        <v>9372</v>
      </c>
      <c r="K1246" s="1" t="s">
        <v>9373</v>
      </c>
      <c r="L1246" s="1" t="s">
        <v>9374</v>
      </c>
      <c r="M1246" s="1" t="s">
        <v>9375</v>
      </c>
      <c r="N1246" s="1" t="s">
        <v>9376</v>
      </c>
      <c r="O1246" s="1" t="s">
        <v>9377</v>
      </c>
    </row>
    <row r="1247" s="1" customFormat="1" spans="1:19">
      <c r="A1247" s="1" t="s">
        <v>15</v>
      </c>
      <c r="B1247" s="1" t="s">
        <v>9378</v>
      </c>
      <c r="C1247" s="1" t="s">
        <v>27</v>
      </c>
      <c r="D1247" s="1" t="s">
        <v>4984</v>
      </c>
      <c r="E1247" s="1" t="s">
        <v>3819</v>
      </c>
      <c r="F1247" s="1" t="s">
        <v>3029</v>
      </c>
      <c r="G1247" s="1" t="e">
        <f>-ment</f>
        <v>#NAME?</v>
      </c>
      <c r="I1247" s="1" t="s">
        <v>9379</v>
      </c>
      <c r="J1247" s="1" t="s">
        <v>9380</v>
      </c>
      <c r="K1247" s="1" t="s">
        <v>9381</v>
      </c>
      <c r="L1247" s="1" t="s">
        <v>9382</v>
      </c>
      <c r="M1247" s="1" t="s">
        <v>9383</v>
      </c>
      <c r="N1247" s="1" t="s">
        <v>9384</v>
      </c>
      <c r="O1247" s="1" t="s">
        <v>9385</v>
      </c>
    </row>
    <row r="1248" s="1" customFormat="1" spans="1:19">
      <c r="A1248" s="1" t="s">
        <v>15</v>
      </c>
      <c r="B1248" s="1" t="s">
        <v>9386</v>
      </c>
      <c r="C1248" s="1" t="s">
        <v>27</v>
      </c>
      <c r="D1248" s="1" t="s">
        <v>4984</v>
      </c>
      <c r="F1248" s="1" t="s">
        <v>4512</v>
      </c>
      <c r="G1248" s="1" t="e">
        <f>-ion</f>
        <v>#NAME?</v>
      </c>
      <c r="I1248" s="1" t="s">
        <v>9387</v>
      </c>
      <c r="J1248" s="1" t="s">
        <v>5068</v>
      </c>
      <c r="K1248" s="1" t="s">
        <v>9388</v>
      </c>
      <c r="L1248" s="1" t="s">
        <v>9389</v>
      </c>
      <c r="M1248" s="1" t="s">
        <v>9390</v>
      </c>
      <c r="N1248" s="1" t="s">
        <v>9391</v>
      </c>
      <c r="O1248" s="1" t="s">
        <v>9392</v>
      </c>
    </row>
    <row r="1249" s="1" customFormat="1" spans="1:15">
      <c r="A1249" s="1" t="s">
        <v>15</v>
      </c>
      <c r="B1249" s="1" t="s">
        <v>9393</v>
      </c>
      <c r="C1249" s="1" t="s">
        <v>27</v>
      </c>
      <c r="D1249" s="1" t="s">
        <v>4984</v>
      </c>
      <c r="F1249" s="1" t="s">
        <v>5082</v>
      </c>
      <c r="G1249" s="1" t="e">
        <f>-ion</f>
        <v>#NAME?</v>
      </c>
      <c r="I1249" s="1" t="s">
        <v>9394</v>
      </c>
      <c r="J1249" s="1" t="s">
        <v>9395</v>
      </c>
      <c r="K1249" s="1" t="s">
        <v>9396</v>
      </c>
      <c r="L1249" s="1" t="s">
        <v>9397</v>
      </c>
      <c r="M1249" s="1" t="s">
        <v>9398</v>
      </c>
      <c r="N1249" s="1" t="s">
        <v>9399</v>
      </c>
      <c r="O1249" s="1" t="s">
        <v>9400</v>
      </c>
    </row>
    <row r="1250" s="1" customFormat="1" spans="1:15">
      <c r="A1250" s="1" t="s">
        <v>15</v>
      </c>
      <c r="B1250" s="1" t="s">
        <v>9401</v>
      </c>
      <c r="C1250" s="1" t="s">
        <v>27</v>
      </c>
      <c r="D1250" s="1" t="s">
        <v>4984</v>
      </c>
      <c r="F1250" s="1" t="s">
        <v>9402</v>
      </c>
      <c r="G1250" s="1" t="e">
        <f>-ation</f>
        <v>#NAME?</v>
      </c>
      <c r="I1250" s="1" t="s">
        <v>9403</v>
      </c>
      <c r="J1250" s="1" t="s">
        <v>9404</v>
      </c>
      <c r="K1250" s="1" t="s">
        <v>9405</v>
      </c>
      <c r="L1250" s="1" t="s">
        <v>9406</v>
      </c>
      <c r="M1250" s="1" t="s">
        <v>9407</v>
      </c>
      <c r="N1250" s="1" t="s">
        <v>9408</v>
      </c>
      <c r="O1250" s="1" t="s">
        <v>9409</v>
      </c>
    </row>
    <row r="1251" s="1" customFormat="1" spans="1:15">
      <c r="A1251" s="1" t="s">
        <v>15</v>
      </c>
      <c r="B1251" s="1" t="s">
        <v>9410</v>
      </c>
      <c r="C1251" s="1" t="s">
        <v>27</v>
      </c>
      <c r="D1251" s="1" t="s">
        <v>4984</v>
      </c>
      <c r="F1251" s="1" t="s">
        <v>5166</v>
      </c>
      <c r="G1251" s="1" t="e">
        <f>-ment</f>
        <v>#NAME?</v>
      </c>
      <c r="I1251" s="1" t="s">
        <v>9411</v>
      </c>
      <c r="J1251" s="1" t="s">
        <v>9412</v>
      </c>
      <c r="K1251" s="1" t="s">
        <v>9413</v>
      </c>
      <c r="L1251" s="1" t="s">
        <v>9414</v>
      </c>
      <c r="M1251" s="1" t="s">
        <v>9415</v>
      </c>
      <c r="N1251" s="1" t="s">
        <v>9416</v>
      </c>
      <c r="O1251" s="1" t="s">
        <v>9417</v>
      </c>
    </row>
    <row r="1252" s="1" customFormat="1" spans="1:15">
      <c r="A1252" s="1" t="s">
        <v>15</v>
      </c>
      <c r="B1252" s="1" t="s">
        <v>9418</v>
      </c>
      <c r="C1252" s="1" t="s">
        <v>27</v>
      </c>
      <c r="D1252" s="1" t="s">
        <v>4984</v>
      </c>
      <c r="F1252" s="1" t="s">
        <v>5175</v>
      </c>
      <c r="G1252" s="1" t="e">
        <f>-ation</f>
        <v>#NAME?</v>
      </c>
      <c r="I1252" s="1" t="s">
        <v>9419</v>
      </c>
      <c r="J1252" s="1" t="s">
        <v>9420</v>
      </c>
      <c r="K1252" s="1" t="s">
        <v>9421</v>
      </c>
      <c r="L1252" s="1" t="s">
        <v>9422</v>
      </c>
      <c r="M1252" s="1" t="s">
        <v>9423</v>
      </c>
      <c r="N1252" s="1" t="s">
        <v>9424</v>
      </c>
      <c r="O1252" s="1" t="s">
        <v>9425</v>
      </c>
    </row>
    <row r="1253" s="1" customFormat="1" spans="1:15">
      <c r="A1253" s="1" t="s">
        <v>15</v>
      </c>
      <c r="B1253" s="1" t="s">
        <v>9426</v>
      </c>
      <c r="C1253" s="1" t="s">
        <v>27</v>
      </c>
      <c r="D1253" s="1" t="s">
        <v>4984</v>
      </c>
      <c r="F1253" s="1" t="s">
        <v>275</v>
      </c>
      <c r="G1253" s="1" t="e">
        <f>-ment</f>
        <v>#NAME?</v>
      </c>
      <c r="I1253" s="1" t="s">
        <v>9427</v>
      </c>
      <c r="J1253" s="1" t="s">
        <v>9428</v>
      </c>
      <c r="K1253" s="1" t="s">
        <v>9429</v>
      </c>
      <c r="L1253" s="1" t="s">
        <v>9430</v>
      </c>
      <c r="M1253" s="1" t="s">
        <v>9431</v>
      </c>
      <c r="N1253" s="1" t="s">
        <v>9432</v>
      </c>
      <c r="O1253" s="1" t="s">
        <v>9433</v>
      </c>
    </row>
    <row r="1254" s="1" customFormat="1" spans="1:15">
      <c r="A1254" s="1" t="s">
        <v>15</v>
      </c>
      <c r="B1254" s="1" t="s">
        <v>9434</v>
      </c>
      <c r="C1254" s="1" t="s">
        <v>27</v>
      </c>
      <c r="D1254" s="1" t="s">
        <v>4984</v>
      </c>
      <c r="F1254" s="1" t="s">
        <v>5201</v>
      </c>
      <c r="G1254" s="1" t="e">
        <f>-ation</f>
        <v>#NAME?</v>
      </c>
      <c r="I1254" s="1" t="s">
        <v>9435</v>
      </c>
      <c r="J1254" s="1" t="s">
        <v>9436</v>
      </c>
      <c r="K1254" s="1" t="s">
        <v>9437</v>
      </c>
      <c r="L1254" s="1" t="s">
        <v>9438</v>
      </c>
      <c r="M1254" s="1" t="s">
        <v>9439</v>
      </c>
      <c r="N1254" s="1" t="s">
        <v>9440</v>
      </c>
      <c r="O1254" s="1" t="s">
        <v>9441</v>
      </c>
    </row>
    <row r="1255" s="1" customFormat="1" spans="1:15">
      <c r="A1255" s="1" t="s">
        <v>15</v>
      </c>
      <c r="B1255" s="1" t="s">
        <v>9442</v>
      </c>
      <c r="C1255" s="1" t="s">
        <v>27</v>
      </c>
      <c r="D1255" s="1" t="s">
        <v>4984</v>
      </c>
      <c r="F1255" s="1" t="s">
        <v>965</v>
      </c>
      <c r="G1255" s="1" t="e">
        <f>-ance</f>
        <v>#NAME?</v>
      </c>
      <c r="I1255" s="1" t="s">
        <v>9443</v>
      </c>
      <c r="J1255" s="1" t="s">
        <v>9444</v>
      </c>
      <c r="K1255" s="1" t="s">
        <v>9445</v>
      </c>
      <c r="L1255" s="1" t="s">
        <v>9446</v>
      </c>
      <c r="M1255" s="1" t="s">
        <v>9447</v>
      </c>
      <c r="N1255" s="1" t="s">
        <v>9448</v>
      </c>
      <c r="O1255" s="1" t="s">
        <v>9449</v>
      </c>
    </row>
    <row r="1256" s="1" customFormat="1" spans="1:15">
      <c r="A1256" s="1" t="s">
        <v>15</v>
      </c>
      <c r="B1256" s="1" t="s">
        <v>9450</v>
      </c>
      <c r="C1256" s="1" t="s">
        <v>27</v>
      </c>
      <c r="D1256" s="1" t="s">
        <v>4984</v>
      </c>
      <c r="F1256" s="1" t="s">
        <v>9451</v>
      </c>
      <c r="G1256" s="1" t="e">
        <f>-ution</f>
        <v>#NAME?</v>
      </c>
      <c r="I1256" s="1" t="s">
        <v>9452</v>
      </c>
      <c r="J1256" s="1" t="s">
        <v>9453</v>
      </c>
      <c r="K1256" s="1" t="s">
        <v>9454</v>
      </c>
      <c r="L1256" s="1" t="s">
        <v>9455</v>
      </c>
      <c r="M1256" s="1" t="s">
        <v>9456</v>
      </c>
      <c r="N1256" s="1" t="s">
        <v>9457</v>
      </c>
      <c r="O1256" s="1" t="s">
        <v>9458</v>
      </c>
    </row>
    <row r="1257" s="1" customFormat="1" spans="1:15">
      <c r="A1257" s="1" t="s">
        <v>15</v>
      </c>
      <c r="B1257" s="1" t="s">
        <v>9459</v>
      </c>
      <c r="C1257" s="1" t="s">
        <v>27</v>
      </c>
      <c r="D1257" s="1" t="s">
        <v>4984</v>
      </c>
      <c r="F1257" s="1" t="s">
        <v>2840</v>
      </c>
      <c r="G1257" s="1" t="e">
        <f>-ion</f>
        <v>#NAME?</v>
      </c>
      <c r="I1257" s="1" t="s">
        <v>9460</v>
      </c>
      <c r="J1257" s="1" t="s">
        <v>5235</v>
      </c>
      <c r="K1257" s="1" t="s">
        <v>9461</v>
      </c>
      <c r="L1257" s="1" t="s">
        <v>9462</v>
      </c>
      <c r="M1257" s="1" t="s">
        <v>9463</v>
      </c>
      <c r="N1257" s="1" t="s">
        <v>9464</v>
      </c>
      <c r="O1257" s="1" t="s">
        <v>9465</v>
      </c>
    </row>
    <row r="1258" s="1" customFormat="1" spans="1:15">
      <c r="A1258" s="1" t="s">
        <v>15</v>
      </c>
      <c r="B1258" s="1" t="s">
        <v>9466</v>
      </c>
      <c r="C1258" s="1" t="s">
        <v>27</v>
      </c>
      <c r="D1258" s="1" t="s">
        <v>4984</v>
      </c>
      <c r="F1258" s="1" t="s">
        <v>9467</v>
      </c>
      <c r="G1258" s="1" t="e">
        <f>-ion</f>
        <v>#NAME?</v>
      </c>
      <c r="I1258" s="1" t="s">
        <v>9468</v>
      </c>
      <c r="J1258" s="1" t="s">
        <v>9469</v>
      </c>
      <c r="K1258" s="1" t="s">
        <v>9470</v>
      </c>
      <c r="L1258" s="1" t="s">
        <v>9471</v>
      </c>
      <c r="M1258" s="1" t="s">
        <v>9472</v>
      </c>
      <c r="N1258" s="1" t="s">
        <v>9473</v>
      </c>
      <c r="O1258" s="1" t="s">
        <v>9474</v>
      </c>
    </row>
    <row r="1259" s="1" customFormat="1" spans="1:15">
      <c r="A1259" s="1" t="s">
        <v>15</v>
      </c>
      <c r="B1259" s="1" t="s">
        <v>9475</v>
      </c>
      <c r="C1259" s="1" t="s">
        <v>27</v>
      </c>
      <c r="D1259" s="1" t="s">
        <v>4984</v>
      </c>
      <c r="F1259" s="1" t="s">
        <v>9476</v>
      </c>
      <c r="G1259" s="1" t="e">
        <f>-ation</f>
        <v>#NAME?</v>
      </c>
      <c r="I1259" s="1" t="s">
        <v>9477</v>
      </c>
      <c r="J1259" s="1" t="s">
        <v>9478</v>
      </c>
      <c r="K1259" s="1" t="s">
        <v>9479</v>
      </c>
      <c r="L1259" s="1" t="s">
        <v>9480</v>
      </c>
      <c r="M1259" s="1" t="s">
        <v>9481</v>
      </c>
      <c r="N1259" s="1" t="s">
        <v>9482</v>
      </c>
      <c r="O1259" s="1" t="s">
        <v>9483</v>
      </c>
    </row>
    <row r="1260" s="1" customFormat="1" spans="1:15">
      <c r="A1260" s="1" t="s">
        <v>15</v>
      </c>
      <c r="B1260" s="1" t="s">
        <v>9484</v>
      </c>
      <c r="C1260" s="1" t="s">
        <v>27</v>
      </c>
      <c r="D1260" s="1" t="s">
        <v>4984</v>
      </c>
      <c r="F1260" s="1" t="s">
        <v>6713</v>
      </c>
      <c r="G1260" s="1" t="e">
        <f>-tion</f>
        <v>#NAME?</v>
      </c>
      <c r="I1260" s="1" t="s">
        <v>9485</v>
      </c>
      <c r="J1260" s="1" t="s">
        <v>9486</v>
      </c>
      <c r="K1260" s="1" t="s">
        <v>9487</v>
      </c>
      <c r="L1260" s="1" t="s">
        <v>9488</v>
      </c>
      <c r="M1260" s="1" t="s">
        <v>9489</v>
      </c>
      <c r="N1260" s="1" t="s">
        <v>9490</v>
      </c>
      <c r="O1260" s="1" t="s">
        <v>9491</v>
      </c>
    </row>
    <row r="1261" s="1" customFormat="1" spans="1:15">
      <c r="A1261" s="1" t="s">
        <v>15</v>
      </c>
      <c r="B1261" s="1" t="s">
        <v>9492</v>
      </c>
      <c r="C1261" s="1" t="s">
        <v>27</v>
      </c>
      <c r="D1261" s="1" t="s">
        <v>7668</v>
      </c>
      <c r="F1261" s="1" t="s">
        <v>3425</v>
      </c>
      <c r="G1261" s="1" t="e">
        <f>-ion</f>
        <v>#NAME?</v>
      </c>
      <c r="I1261" s="1" t="s">
        <v>9493</v>
      </c>
      <c r="J1261" s="1" t="s">
        <v>9494</v>
      </c>
      <c r="K1261" s="1" t="s">
        <v>9495</v>
      </c>
      <c r="L1261" s="1" t="s">
        <v>9496</v>
      </c>
      <c r="M1261" s="1" t="s">
        <v>9497</v>
      </c>
      <c r="N1261" s="1" t="s">
        <v>9498</v>
      </c>
      <c r="O1261" s="1" t="s">
        <v>9499</v>
      </c>
    </row>
    <row r="1262" s="1" customFormat="1" spans="1:15">
      <c r="A1262" s="1" t="s">
        <v>15</v>
      </c>
      <c r="B1262" s="1" t="s">
        <v>9500</v>
      </c>
      <c r="C1262" s="1" t="s">
        <v>27</v>
      </c>
      <c r="D1262" s="1" t="s">
        <v>5337</v>
      </c>
      <c r="F1262" s="1" t="s">
        <v>2947</v>
      </c>
      <c r="G1262" s="1" t="s">
        <v>2269</v>
      </c>
      <c r="I1262" s="1" t="s">
        <v>9501</v>
      </c>
      <c r="J1262" s="1" t="s">
        <v>9502</v>
      </c>
      <c r="K1262" s="1" t="s">
        <v>9503</v>
      </c>
      <c r="L1262" s="1" t="s">
        <v>9504</v>
      </c>
      <c r="M1262" s="1" t="s">
        <v>9505</v>
      </c>
      <c r="N1262" s="1" t="s">
        <v>9506</v>
      </c>
      <c r="O1262" s="1" t="s">
        <v>9507</v>
      </c>
    </row>
    <row r="1263" s="1" customFormat="1" spans="1:15">
      <c r="A1263" s="1" t="s">
        <v>15</v>
      </c>
      <c r="B1263" s="1" t="s">
        <v>9508</v>
      </c>
      <c r="C1263" s="1" t="s">
        <v>27</v>
      </c>
      <c r="F1263" s="1" t="s">
        <v>9509</v>
      </c>
      <c r="G1263" s="1" t="s">
        <v>743</v>
      </c>
      <c r="I1263" s="1" t="s">
        <v>9510</v>
      </c>
      <c r="J1263" s="1" t="s">
        <v>9511</v>
      </c>
      <c r="K1263" s="1" t="s">
        <v>9512</v>
      </c>
      <c r="L1263" s="1" t="s">
        <v>9513</v>
      </c>
      <c r="M1263" s="1" t="s">
        <v>9514</v>
      </c>
      <c r="N1263" s="1" t="s">
        <v>9515</v>
      </c>
      <c r="O1263" s="1" t="s">
        <v>9516</v>
      </c>
    </row>
    <row r="1264" s="1" customFormat="1" spans="1:15">
      <c r="A1264" s="1" t="s">
        <v>15</v>
      </c>
      <c r="B1264" s="1" t="s">
        <v>9517</v>
      </c>
      <c r="C1264" s="1" t="s">
        <v>27</v>
      </c>
      <c r="F1264" s="1" t="s">
        <v>5371</v>
      </c>
      <c r="G1264" s="1" t="s">
        <v>201</v>
      </c>
      <c r="I1264" s="1" t="s">
        <v>9518</v>
      </c>
      <c r="J1264" s="1" t="s">
        <v>9519</v>
      </c>
      <c r="K1264" s="1" t="s">
        <v>9520</v>
      </c>
      <c r="L1264" s="1" t="s">
        <v>9521</v>
      </c>
      <c r="M1264" s="1" t="s">
        <v>9522</v>
      </c>
      <c r="N1264" s="1" t="s">
        <v>9523</v>
      </c>
      <c r="O1264" s="1" t="s">
        <v>9524</v>
      </c>
    </row>
    <row r="1265" s="1" customFormat="1" spans="1:18">
      <c r="A1265" s="1" t="s">
        <v>15</v>
      </c>
      <c r="B1265" s="1" t="s">
        <v>9525</v>
      </c>
      <c r="C1265" s="1" t="s">
        <v>27</v>
      </c>
      <c r="F1265" s="1" t="s">
        <v>9526</v>
      </c>
      <c r="G1265" s="1" t="s">
        <v>201</v>
      </c>
      <c r="I1265" s="1" t="s">
        <v>9527</v>
      </c>
      <c r="J1265" s="1" t="s">
        <v>9528</v>
      </c>
      <c r="K1265" s="1" t="s">
        <v>9529</v>
      </c>
      <c r="L1265" s="1" t="s">
        <v>9530</v>
      </c>
      <c r="M1265" s="1" t="s">
        <v>9531</v>
      </c>
      <c r="N1265" s="1" t="s">
        <v>9532</v>
      </c>
      <c r="O1265" s="1" t="s">
        <v>9533</v>
      </c>
    </row>
    <row r="1266" s="1" customFormat="1" spans="1:18">
      <c r="A1266" s="1" t="s">
        <v>15</v>
      </c>
      <c r="B1266" s="1" t="s">
        <v>9534</v>
      </c>
      <c r="C1266" s="1" t="s">
        <v>27</v>
      </c>
      <c r="F1266" s="1" t="s">
        <v>9535</v>
      </c>
      <c r="G1266" s="1" t="s">
        <v>36</v>
      </c>
      <c r="I1266" s="1" t="s">
        <v>9536</v>
      </c>
      <c r="J1266" s="1" t="s">
        <v>9537</v>
      </c>
      <c r="K1266" s="1" t="s">
        <v>9538</v>
      </c>
      <c r="L1266" s="1" t="s">
        <v>9539</v>
      </c>
      <c r="M1266" s="1" t="s">
        <v>9540</v>
      </c>
      <c r="N1266" s="1" t="s">
        <v>9541</v>
      </c>
      <c r="O1266" s="1" t="s">
        <v>9542</v>
      </c>
    </row>
    <row r="1267" s="1" customFormat="1" spans="1:18">
      <c r="A1267" s="1" t="s">
        <v>15</v>
      </c>
      <c r="B1267" s="1" t="s">
        <v>9543</v>
      </c>
      <c r="C1267" s="1" t="s">
        <v>27</v>
      </c>
      <c r="F1267" s="1" t="s">
        <v>9544</v>
      </c>
      <c r="G1267" s="1" t="e">
        <f>-ment</f>
        <v>#NAME?</v>
      </c>
      <c r="I1267" s="1" t="s">
        <v>9545</v>
      </c>
      <c r="J1267" s="1" t="s">
        <v>9546</v>
      </c>
      <c r="K1267" s="1" t="s">
        <v>9547</v>
      </c>
      <c r="L1267" s="1" t="s">
        <v>9548</v>
      </c>
      <c r="M1267" s="1" t="s">
        <v>9549</v>
      </c>
      <c r="N1267" s="1" t="s">
        <v>9550</v>
      </c>
      <c r="O1267" s="1" t="s">
        <v>9551</v>
      </c>
    </row>
    <row r="1268" s="1" customFormat="1" spans="1:18">
      <c r="A1268" s="1" t="s">
        <v>15</v>
      </c>
      <c r="B1268" s="1" t="s">
        <v>5424</v>
      </c>
      <c r="C1268" s="1" t="s">
        <v>27</v>
      </c>
      <c r="F1268" s="1" t="s">
        <v>5425</v>
      </c>
      <c r="G1268" s="1" t="e">
        <f>-istic</f>
        <v>#NAME?</v>
      </c>
      <c r="I1268" s="1" t="s">
        <v>9552</v>
      </c>
      <c r="J1268" s="1" t="s">
        <v>9553</v>
      </c>
      <c r="K1268" s="1" t="s">
        <v>5429</v>
      </c>
      <c r="L1268" s="1" t="s">
        <v>9554</v>
      </c>
      <c r="M1268" s="1" t="s">
        <v>9555</v>
      </c>
      <c r="N1268" s="1" t="s">
        <v>9556</v>
      </c>
      <c r="O1268" s="1" t="s">
        <v>9557</v>
      </c>
    </row>
    <row r="1269" s="1" customFormat="1" spans="1:18">
      <c r="A1269" s="1" t="s">
        <v>15</v>
      </c>
      <c r="B1269" s="1" t="s">
        <v>5464</v>
      </c>
      <c r="C1269" s="1" t="s">
        <v>27</v>
      </c>
      <c r="F1269" s="1" t="s">
        <v>2157</v>
      </c>
      <c r="G1269" s="1" t="e">
        <f>-ure</f>
        <v>#NAME?</v>
      </c>
      <c r="I1269" s="1" t="s">
        <v>9558</v>
      </c>
      <c r="J1269" s="1" t="s">
        <v>9559</v>
      </c>
      <c r="K1269" s="1" t="s">
        <v>5467</v>
      </c>
      <c r="L1269" s="1" t="s">
        <v>9560</v>
      </c>
      <c r="M1269" s="1" t="s">
        <v>9561</v>
      </c>
      <c r="N1269" s="1" t="s">
        <v>9562</v>
      </c>
      <c r="O1269" s="1" t="s">
        <v>9563</v>
      </c>
    </row>
    <row r="1270" s="1" customFormat="1" spans="1:18">
      <c r="A1270" s="1" t="s">
        <v>15</v>
      </c>
      <c r="B1270" s="1" t="s">
        <v>9564</v>
      </c>
      <c r="C1270" s="1" t="s">
        <v>27</v>
      </c>
      <c r="D1270" s="1" t="s">
        <v>5479</v>
      </c>
      <c r="F1270" s="1" t="s">
        <v>5488</v>
      </c>
      <c r="G1270" s="1" t="e">
        <f>-ion</f>
        <v>#NAME?</v>
      </c>
      <c r="I1270" s="1" t="s">
        <v>9565</v>
      </c>
      <c r="J1270" s="1" t="s">
        <v>9566</v>
      </c>
      <c r="K1270" s="1" t="s">
        <v>9567</v>
      </c>
      <c r="L1270" s="1" t="s">
        <v>9568</v>
      </c>
      <c r="M1270" s="1" t="s">
        <v>9569</v>
      </c>
      <c r="N1270" s="1" t="s">
        <v>9570</v>
      </c>
      <c r="O1270" s="1" t="s">
        <v>9571</v>
      </c>
    </row>
    <row r="1271" s="1" customFormat="1" spans="1:18">
      <c r="A1271" s="1" t="s">
        <v>15</v>
      </c>
      <c r="B1271" s="1" t="s">
        <v>9572</v>
      </c>
      <c r="C1271" s="1" t="s">
        <v>27</v>
      </c>
      <c r="D1271" s="1" t="s">
        <v>5479</v>
      </c>
      <c r="F1271" s="1" t="s">
        <v>1561</v>
      </c>
      <c r="I1271" s="1" t="s">
        <v>9573</v>
      </c>
      <c r="J1271" s="1" t="s">
        <v>9574</v>
      </c>
      <c r="K1271" s="1" t="s">
        <v>9575</v>
      </c>
      <c r="L1271" s="1" t="s">
        <v>9576</v>
      </c>
      <c r="M1271" s="1" t="s">
        <v>9577</v>
      </c>
      <c r="N1271" s="1" t="s">
        <v>9578</v>
      </c>
      <c r="O1271" s="1" t="s">
        <v>9579</v>
      </c>
    </row>
    <row r="1272" s="1" customFormat="1" spans="1:18">
      <c r="A1272" s="1" t="s">
        <v>15</v>
      </c>
      <c r="B1272" s="1" t="s">
        <v>9580</v>
      </c>
      <c r="C1272" s="1" t="s">
        <v>27</v>
      </c>
      <c r="D1272" s="1" t="s">
        <v>9581</v>
      </c>
      <c r="F1272" s="1" t="s">
        <v>9582</v>
      </c>
      <c r="G1272" s="1" t="e">
        <f>-ion</f>
        <v>#NAME?</v>
      </c>
      <c r="I1272" s="1" t="s">
        <v>9583</v>
      </c>
      <c r="J1272" s="1" t="s">
        <v>9584</v>
      </c>
      <c r="K1272" s="1" t="s">
        <v>9585</v>
      </c>
      <c r="L1272" s="1" t="s">
        <v>9586</v>
      </c>
      <c r="M1272" s="1" t="s">
        <v>9587</v>
      </c>
      <c r="N1272" s="1" t="s">
        <v>9588</v>
      </c>
      <c r="O1272" s="1" t="s">
        <v>9589</v>
      </c>
    </row>
    <row r="1273" s="1" customFormat="1" spans="1:18">
      <c r="A1273" s="1" t="s">
        <v>15</v>
      </c>
      <c r="B1273" s="1" t="s">
        <v>9590</v>
      </c>
      <c r="C1273" s="1" t="s">
        <v>27</v>
      </c>
      <c r="D1273" s="1" t="s">
        <v>9591</v>
      </c>
      <c r="F1273" s="1" t="s">
        <v>428</v>
      </c>
      <c r="G1273" s="1" t="e">
        <f>-ion</f>
        <v>#NAME?</v>
      </c>
      <c r="I1273" s="1" t="s">
        <v>9592</v>
      </c>
      <c r="J1273" s="1" t="s">
        <v>9593</v>
      </c>
      <c r="K1273" s="1" t="s">
        <v>9594</v>
      </c>
      <c r="L1273" s="1" t="s">
        <v>9595</v>
      </c>
      <c r="M1273" s="1" t="s">
        <v>9596</v>
      </c>
      <c r="N1273" s="1" t="s">
        <v>9597</v>
      </c>
      <c r="O1273" s="1" t="s">
        <v>9598</v>
      </c>
    </row>
    <row r="1274" s="1" customFormat="1" spans="1:18">
      <c r="A1274" s="1" t="s">
        <v>15</v>
      </c>
      <c r="B1274" s="1" t="s">
        <v>9599</v>
      </c>
      <c r="C1274" s="1" t="s">
        <v>27</v>
      </c>
      <c r="D1274" s="1" t="s">
        <v>5520</v>
      </c>
      <c r="F1274" s="1" t="s">
        <v>5521</v>
      </c>
      <c r="G1274" s="1" t="e">
        <f>-al</f>
        <v>#NAME?</v>
      </c>
      <c r="I1274" s="1" t="s">
        <v>9600</v>
      </c>
      <c r="J1274" s="1" t="s">
        <v>9601</v>
      </c>
      <c r="K1274" s="1" t="s">
        <v>9602</v>
      </c>
      <c r="L1274" s="1" t="s">
        <v>9603</v>
      </c>
      <c r="M1274" s="1" t="s">
        <v>9604</v>
      </c>
      <c r="N1274" s="1" t="s">
        <v>9605</v>
      </c>
      <c r="O1274" s="1" t="s">
        <v>9606</v>
      </c>
    </row>
    <row r="1275" s="1" customFormat="1" spans="1:18">
      <c r="A1275" s="1" t="s">
        <v>15</v>
      </c>
      <c r="B1275" s="1" t="s">
        <v>9607</v>
      </c>
      <c r="C1275" s="1" t="s">
        <v>27</v>
      </c>
      <c r="D1275" s="1" t="s">
        <v>5530</v>
      </c>
      <c r="F1275" s="1" t="s">
        <v>1774</v>
      </c>
      <c r="G1275" s="1" t="e">
        <f>-ion</f>
        <v>#NAME?</v>
      </c>
      <c r="I1275" s="1" t="s">
        <v>9608</v>
      </c>
      <c r="J1275" s="1" t="s">
        <v>9609</v>
      </c>
      <c r="K1275" s="1" t="s">
        <v>9610</v>
      </c>
      <c r="L1275" s="1" t="s">
        <v>9611</v>
      </c>
      <c r="M1275" s="1" t="s">
        <v>9612</v>
      </c>
      <c r="N1275" s="1" t="s">
        <v>9613</v>
      </c>
      <c r="O1275" s="1" t="s">
        <v>9614</v>
      </c>
    </row>
    <row r="1276" s="1" customFormat="1" spans="1:18">
      <c r="A1276" s="1" t="s">
        <v>15</v>
      </c>
      <c r="B1276" s="1" t="s">
        <v>5546</v>
      </c>
      <c r="C1276" s="1" t="s">
        <v>27</v>
      </c>
      <c r="D1276" s="1" t="s">
        <v>5547</v>
      </c>
      <c r="F1276" s="1" t="s">
        <v>57</v>
      </c>
      <c r="I1276" s="1" t="s">
        <v>9615</v>
      </c>
      <c r="J1276" s="1" t="s">
        <v>5549</v>
      </c>
      <c r="K1276" s="1" t="s">
        <v>5550</v>
      </c>
      <c r="L1276" s="1" t="s">
        <v>7786</v>
      </c>
      <c r="M1276" s="1" t="s">
        <v>7787</v>
      </c>
      <c r="N1276" s="1" t="s">
        <v>9616</v>
      </c>
      <c r="O1276" s="1" t="s">
        <v>9617</v>
      </c>
    </row>
    <row r="1277" s="1" customFormat="1" spans="1:18">
      <c r="A1277" s="1" t="s">
        <v>15</v>
      </c>
      <c r="B1277" s="1" t="s">
        <v>5564</v>
      </c>
      <c r="C1277" s="1" t="s">
        <v>27</v>
      </c>
      <c r="J1277" s="1" t="s">
        <v>9618</v>
      </c>
      <c r="K1277" s="1" t="s">
        <v>5567</v>
      </c>
      <c r="L1277" s="1" t="s">
        <v>9619</v>
      </c>
      <c r="M1277" s="1" t="s">
        <v>9620</v>
      </c>
      <c r="N1277" s="1" t="s">
        <v>9621</v>
      </c>
      <c r="O1277" s="1" t="s">
        <v>9622</v>
      </c>
    </row>
    <row r="1278" s="1" customFormat="1" spans="1:18">
      <c r="A1278" s="1" t="s">
        <v>15</v>
      </c>
      <c r="B1278" s="1" t="s">
        <v>5572</v>
      </c>
      <c r="C1278" s="1" t="s">
        <v>27</v>
      </c>
      <c r="I1278" s="1" t="s">
        <v>9623</v>
      </c>
      <c r="J1278" s="1" t="s">
        <v>9624</v>
      </c>
      <c r="K1278" s="1" t="s">
        <v>5576</v>
      </c>
      <c r="L1278" s="1" t="s">
        <v>9625</v>
      </c>
      <c r="M1278" s="1" t="s">
        <v>9626</v>
      </c>
      <c r="N1278" s="1" t="s">
        <v>9627</v>
      </c>
      <c r="O1278" s="1" t="s">
        <v>9628</v>
      </c>
      <c r="P1278" s="1" t="s">
        <v>7790</v>
      </c>
      <c r="R1278" s="1" t="e">
        <f>-logy</f>
        <v>#NAME?</v>
      </c>
    </row>
    <row r="1279" s="1" customFormat="1" spans="1:18">
      <c r="A1279" s="1" t="s">
        <v>15</v>
      </c>
      <c r="B1279" s="1" t="s">
        <v>9629</v>
      </c>
      <c r="C1279" s="1" t="s">
        <v>27</v>
      </c>
      <c r="F1279" s="1" t="s">
        <v>1081</v>
      </c>
      <c r="I1279" s="1" t="s">
        <v>9630</v>
      </c>
      <c r="J1279" s="1" t="s">
        <v>9631</v>
      </c>
      <c r="K1279" s="1" t="s">
        <v>9632</v>
      </c>
      <c r="L1279" s="1" t="s">
        <v>9633</v>
      </c>
      <c r="M1279" s="1" t="s">
        <v>9634</v>
      </c>
      <c r="N1279" s="1" t="s">
        <v>9635</v>
      </c>
      <c r="O1279" s="1" t="s">
        <v>9636</v>
      </c>
      <c r="R1279" s="1" t="e">
        <f>-ency</f>
        <v>#NAME?</v>
      </c>
    </row>
    <row r="1280" s="1" customFormat="1" spans="1:18">
      <c r="A1280" s="1" t="s">
        <v>15</v>
      </c>
      <c r="B1280" s="1" t="s">
        <v>5590</v>
      </c>
      <c r="C1280" s="1" t="s">
        <v>27</v>
      </c>
      <c r="F1280" s="1" t="s">
        <v>9637</v>
      </c>
      <c r="I1280" s="1" t="s">
        <v>9638</v>
      </c>
      <c r="J1280" s="1" t="s">
        <v>5593</v>
      </c>
      <c r="K1280" s="1" t="s">
        <v>5594</v>
      </c>
      <c r="L1280" s="1" t="s">
        <v>9639</v>
      </c>
      <c r="M1280" s="1" t="s">
        <v>9640</v>
      </c>
      <c r="N1280" s="1" t="s">
        <v>9641</v>
      </c>
      <c r="O1280" s="1" t="s">
        <v>9642</v>
      </c>
      <c r="R1280" s="1" t="e">
        <f>-sion</f>
        <v>#NAME?</v>
      </c>
    </row>
    <row r="1281" s="1" customFormat="1" spans="1:18">
      <c r="A1281" s="1" t="s">
        <v>15</v>
      </c>
      <c r="B1281" s="1" t="s">
        <v>5599</v>
      </c>
      <c r="C1281" s="1" t="s">
        <v>27</v>
      </c>
      <c r="J1281" s="1" t="s">
        <v>5603</v>
      </c>
      <c r="K1281" s="1" t="s">
        <v>5604</v>
      </c>
      <c r="L1281" s="1" t="s">
        <v>9643</v>
      </c>
      <c r="M1281" s="1" t="s">
        <v>9644</v>
      </c>
      <c r="N1281" s="1" t="s">
        <v>9645</v>
      </c>
      <c r="O1281" s="1" t="s">
        <v>9646</v>
      </c>
    </row>
    <row r="1282" s="1" customFormat="1" spans="1:18">
      <c r="A1282" s="1" t="s">
        <v>15</v>
      </c>
      <c r="B1282" s="1" t="s">
        <v>5653</v>
      </c>
      <c r="C1282" s="1" t="s">
        <v>27</v>
      </c>
      <c r="F1282" s="1" t="s">
        <v>586</v>
      </c>
      <c r="I1282" s="1" t="s">
        <v>9647</v>
      </c>
      <c r="J1282" s="1" t="s">
        <v>5655</v>
      </c>
      <c r="K1282" s="1" t="s">
        <v>5656</v>
      </c>
      <c r="L1282" s="1" t="s">
        <v>9648</v>
      </c>
      <c r="M1282" s="1" t="s">
        <v>9649</v>
      </c>
      <c r="N1282" s="1" t="s">
        <v>9650</v>
      </c>
      <c r="O1282" s="1" t="s">
        <v>9651</v>
      </c>
      <c r="P1282" s="1" t="s">
        <v>5631</v>
      </c>
      <c r="R1282" s="1" t="s">
        <v>285</v>
      </c>
    </row>
    <row r="1283" s="1" customFormat="1" spans="1:18">
      <c r="A1283" s="1" t="s">
        <v>15</v>
      </c>
      <c r="B1283" s="1" t="s">
        <v>9652</v>
      </c>
      <c r="C1283" s="1" t="s">
        <v>27</v>
      </c>
      <c r="F1283" s="1" t="s">
        <v>2790</v>
      </c>
      <c r="I1283" s="1" t="s">
        <v>9653</v>
      </c>
      <c r="J1283" s="1" t="s">
        <v>9654</v>
      </c>
      <c r="K1283" s="1" t="s">
        <v>9655</v>
      </c>
      <c r="L1283" s="1" t="s">
        <v>9656</v>
      </c>
      <c r="M1283" s="1" t="s">
        <v>9657</v>
      </c>
      <c r="N1283" s="1" t="s">
        <v>9658</v>
      </c>
      <c r="O1283" s="1" t="s">
        <v>9659</v>
      </c>
      <c r="P1283" s="1" t="s">
        <v>5631</v>
      </c>
      <c r="R1283" s="1" t="s">
        <v>285</v>
      </c>
    </row>
    <row r="1284" s="1" customFormat="1" spans="1:18">
      <c r="A1284" s="1" t="s">
        <v>15</v>
      </c>
      <c r="B1284" s="1" t="s">
        <v>9660</v>
      </c>
      <c r="C1284" s="1" t="s">
        <v>27</v>
      </c>
      <c r="F1284" s="1" t="s">
        <v>3535</v>
      </c>
      <c r="I1284" s="1" t="s">
        <v>9661</v>
      </c>
      <c r="J1284" s="1" t="s">
        <v>9662</v>
      </c>
      <c r="K1284" s="1" t="s">
        <v>9663</v>
      </c>
      <c r="L1284" s="1" t="s">
        <v>9664</v>
      </c>
      <c r="M1284" s="1" t="s">
        <v>9665</v>
      </c>
      <c r="N1284" s="1" t="s">
        <v>9666</v>
      </c>
      <c r="O1284" s="1" t="s">
        <v>9667</v>
      </c>
      <c r="P1284" s="1" t="s">
        <v>5631</v>
      </c>
      <c r="R1284" s="1" t="s">
        <v>201</v>
      </c>
    </row>
    <row r="1285" s="1" customFormat="1" spans="1:18">
      <c r="A1285" s="1" t="s">
        <v>15</v>
      </c>
      <c r="B1285" s="1" t="s">
        <v>9668</v>
      </c>
      <c r="C1285" s="1" t="s">
        <v>27</v>
      </c>
      <c r="F1285" s="1" t="s">
        <v>3357</v>
      </c>
      <c r="I1285" s="1" t="s">
        <v>9669</v>
      </c>
      <c r="J1285" s="1" t="s">
        <v>9670</v>
      </c>
      <c r="K1285" s="1" t="s">
        <v>9671</v>
      </c>
      <c r="L1285" s="1" t="s">
        <v>9672</v>
      </c>
      <c r="M1285" s="1" t="s">
        <v>9673</v>
      </c>
      <c r="N1285" s="1" t="s">
        <v>9674</v>
      </c>
      <c r="O1285" s="1" t="s">
        <v>9675</v>
      </c>
      <c r="P1285" s="1" t="s">
        <v>5631</v>
      </c>
      <c r="R1285" s="1" t="s">
        <v>201</v>
      </c>
    </row>
    <row r="1286" s="1" customFormat="1" spans="1:18">
      <c r="A1286" s="1" t="s">
        <v>15</v>
      </c>
      <c r="B1286" s="1" t="s">
        <v>9676</v>
      </c>
      <c r="C1286" s="1" t="s">
        <v>27</v>
      </c>
      <c r="F1286" s="1" t="s">
        <v>9677</v>
      </c>
      <c r="I1286" s="1" t="s">
        <v>9678</v>
      </c>
      <c r="J1286" s="1" t="s">
        <v>9679</v>
      </c>
      <c r="K1286" s="1" t="s">
        <v>9680</v>
      </c>
      <c r="L1286" s="1" t="s">
        <v>9681</v>
      </c>
      <c r="M1286" s="1" t="s">
        <v>9682</v>
      </c>
      <c r="N1286" s="1" t="s">
        <v>9683</v>
      </c>
      <c r="O1286" s="1" t="s">
        <v>9684</v>
      </c>
      <c r="R1286" s="1" t="s">
        <v>779</v>
      </c>
    </row>
    <row r="1287" s="1" customFormat="1" spans="1:18">
      <c r="A1287" s="1" t="s">
        <v>15</v>
      </c>
      <c r="B1287" s="1" t="s">
        <v>5683</v>
      </c>
      <c r="C1287" s="1" t="s">
        <v>45</v>
      </c>
      <c r="F1287" s="1" t="s">
        <v>5684</v>
      </c>
      <c r="G1287" s="1" t="e">
        <f>-ate</f>
        <v>#NAME?</v>
      </c>
      <c r="I1287" s="1" t="s">
        <v>9685</v>
      </c>
      <c r="J1287" s="1" t="s">
        <v>7849</v>
      </c>
      <c r="K1287" s="1" t="s">
        <v>5687</v>
      </c>
      <c r="L1287" s="1" t="s">
        <v>9686</v>
      </c>
      <c r="M1287" s="1" t="s">
        <v>9687</v>
      </c>
      <c r="N1287" s="1" t="s">
        <v>9688</v>
      </c>
      <c r="O1287" s="1" t="s">
        <v>7853</v>
      </c>
    </row>
    <row r="1288" s="1" customFormat="1" spans="1:18">
      <c r="A1288" s="1" t="s">
        <v>15</v>
      </c>
      <c r="B1288" s="1" t="s">
        <v>9689</v>
      </c>
      <c r="C1288" s="1" t="s">
        <v>27</v>
      </c>
      <c r="D1288" s="1" t="s">
        <v>5718</v>
      </c>
      <c r="F1288" s="1" t="s">
        <v>9690</v>
      </c>
      <c r="G1288" s="1" t="e">
        <f>-ty</f>
        <v>#NAME?</v>
      </c>
      <c r="I1288" s="1" t="s">
        <v>9691</v>
      </c>
      <c r="J1288" s="1" t="s">
        <v>9692</v>
      </c>
      <c r="K1288" s="1" t="s">
        <v>9693</v>
      </c>
      <c r="L1288" s="1" t="s">
        <v>9694</v>
      </c>
      <c r="M1288" s="1" t="s">
        <v>9695</v>
      </c>
      <c r="N1288" s="1" t="s">
        <v>9696</v>
      </c>
      <c r="O1288" s="1" t="s">
        <v>9697</v>
      </c>
    </row>
    <row r="1289" s="1" customFormat="1" spans="1:18">
      <c r="A1289" s="1" t="s">
        <v>15</v>
      </c>
      <c r="B1289" s="1" t="s">
        <v>9698</v>
      </c>
      <c r="C1289" s="1" t="s">
        <v>27</v>
      </c>
      <c r="D1289" s="1" t="s">
        <v>5728</v>
      </c>
      <c r="F1289" s="1" t="s">
        <v>3535</v>
      </c>
      <c r="G1289" s="1" t="e">
        <f>-ity</f>
        <v>#NAME?</v>
      </c>
      <c r="I1289" s="1" t="s">
        <v>9699</v>
      </c>
      <c r="J1289" s="1" t="s">
        <v>9700</v>
      </c>
      <c r="K1289" s="1" t="s">
        <v>9701</v>
      </c>
      <c r="L1289" s="1" t="s">
        <v>9702</v>
      </c>
      <c r="M1289" s="1" t="s">
        <v>9703</v>
      </c>
      <c r="N1289" s="1" t="s">
        <v>9704</v>
      </c>
      <c r="O1289" s="1" t="s">
        <v>9705</v>
      </c>
    </row>
    <row r="1290" s="1" customFormat="1" spans="1:18">
      <c r="A1290" s="1" t="s">
        <v>15</v>
      </c>
      <c r="B1290" s="1" t="s">
        <v>9706</v>
      </c>
      <c r="C1290" s="1" t="s">
        <v>27</v>
      </c>
      <c r="F1290" s="1" t="s">
        <v>9707</v>
      </c>
      <c r="G1290" s="1" t="e">
        <f>-ation</f>
        <v>#NAME?</v>
      </c>
      <c r="I1290" s="1" t="s">
        <v>9708</v>
      </c>
      <c r="J1290" s="1" t="s">
        <v>9709</v>
      </c>
      <c r="K1290" s="1" t="s">
        <v>9710</v>
      </c>
      <c r="L1290" s="1" t="s">
        <v>9711</v>
      </c>
      <c r="M1290" s="1" t="s">
        <v>9712</v>
      </c>
      <c r="N1290" s="1" t="s">
        <v>9713</v>
      </c>
      <c r="O1290" s="1" t="s">
        <v>9714</v>
      </c>
    </row>
    <row r="1291" s="1" customFormat="1" spans="1:18">
      <c r="A1291" s="1" t="s">
        <v>15</v>
      </c>
      <c r="B1291" s="1" t="s">
        <v>9715</v>
      </c>
      <c r="C1291" s="1" t="s">
        <v>27</v>
      </c>
      <c r="F1291" s="1" t="s">
        <v>9716</v>
      </c>
      <c r="G1291" s="1" t="e">
        <f>-fic</f>
        <v>#NAME?</v>
      </c>
      <c r="H1291" s="1" t="e">
        <f>-ation</f>
        <v>#NAME?</v>
      </c>
      <c r="I1291" s="1" t="s">
        <v>9717</v>
      </c>
      <c r="J1291" s="1" t="s">
        <v>9718</v>
      </c>
      <c r="K1291" s="1" t="s">
        <v>9719</v>
      </c>
      <c r="L1291" s="1" t="s">
        <v>9720</v>
      </c>
      <c r="M1291" s="1" t="s">
        <v>9721</v>
      </c>
      <c r="N1291" s="1" t="s">
        <v>9722</v>
      </c>
      <c r="O1291" s="1" t="s">
        <v>9723</v>
      </c>
    </row>
    <row r="1292" s="1" customFormat="1" spans="1:18">
      <c r="A1292" s="1" t="s">
        <v>15</v>
      </c>
      <c r="B1292" s="1" t="s">
        <v>5752</v>
      </c>
      <c r="C1292" s="1" t="s">
        <v>27</v>
      </c>
      <c r="F1292" s="1" t="s">
        <v>2242</v>
      </c>
      <c r="G1292" s="1" t="e">
        <f>-ion</f>
        <v>#NAME?</v>
      </c>
      <c r="I1292" s="1" t="s">
        <v>9724</v>
      </c>
      <c r="J1292" s="1" t="s">
        <v>9725</v>
      </c>
      <c r="K1292" s="1" t="s">
        <v>9726</v>
      </c>
      <c r="L1292" s="1" t="s">
        <v>9727</v>
      </c>
      <c r="M1292" s="1" t="s">
        <v>9728</v>
      </c>
      <c r="N1292" s="1" t="s">
        <v>9729</v>
      </c>
      <c r="O1292" s="1" t="s">
        <v>9730</v>
      </c>
    </row>
    <row r="1293" s="1" customFormat="1" spans="1:18">
      <c r="A1293" s="1" t="s">
        <v>15</v>
      </c>
      <c r="B1293" s="1" t="s">
        <v>9731</v>
      </c>
      <c r="C1293" s="1" t="s">
        <v>27</v>
      </c>
      <c r="F1293" s="1" t="s">
        <v>428</v>
      </c>
      <c r="G1293" s="1" t="e">
        <f>-ibility</f>
        <v>#NAME?</v>
      </c>
      <c r="I1293" s="1" t="s">
        <v>9732</v>
      </c>
      <c r="J1293" s="1" t="s">
        <v>9733</v>
      </c>
      <c r="K1293" s="1" t="s">
        <v>9734</v>
      </c>
      <c r="L1293" s="1" t="s">
        <v>9735</v>
      </c>
      <c r="M1293" s="1" t="s">
        <v>9736</v>
      </c>
      <c r="N1293" s="1" t="s">
        <v>9737</v>
      </c>
      <c r="O1293" s="1" t="s">
        <v>9738</v>
      </c>
    </row>
    <row r="1294" s="1" customFormat="1" spans="1:18">
      <c r="A1294" s="1" t="s">
        <v>15</v>
      </c>
      <c r="B1294" s="1" t="s">
        <v>9739</v>
      </c>
      <c r="C1294" s="1" t="s">
        <v>27</v>
      </c>
      <c r="F1294" s="1" t="s">
        <v>5778</v>
      </c>
      <c r="G1294" s="1" t="e">
        <f>-al</f>
        <v>#NAME?</v>
      </c>
      <c r="H1294" s="1" t="e">
        <f>-ity</f>
        <v>#NAME?</v>
      </c>
      <c r="I1294" s="1" t="s">
        <v>9740</v>
      </c>
      <c r="J1294" s="1" t="s">
        <v>9741</v>
      </c>
      <c r="K1294" s="1" t="s">
        <v>9742</v>
      </c>
      <c r="L1294" s="1" t="s">
        <v>9743</v>
      </c>
      <c r="M1294" s="1" t="s">
        <v>9744</v>
      </c>
      <c r="N1294" s="1" t="s">
        <v>9745</v>
      </c>
      <c r="O1294" s="1" t="s">
        <v>9746</v>
      </c>
    </row>
    <row r="1295" s="1" customFormat="1" spans="1:18">
      <c r="A1295" s="1" t="s">
        <v>15</v>
      </c>
      <c r="B1295" s="1" t="s">
        <v>5786</v>
      </c>
      <c r="C1295" s="1" t="s">
        <v>45</v>
      </c>
      <c r="F1295" s="1" t="s">
        <v>5787</v>
      </c>
      <c r="G1295" s="1" t="e">
        <f>-ary</f>
        <v>#NAME?</v>
      </c>
      <c r="I1295" s="1" t="s">
        <v>9747</v>
      </c>
      <c r="J1295" s="1" t="s">
        <v>9748</v>
      </c>
      <c r="K1295" s="1" t="s">
        <v>9749</v>
      </c>
      <c r="L1295" s="1" t="s">
        <v>9750</v>
      </c>
      <c r="M1295" s="1" t="s">
        <v>9751</v>
      </c>
      <c r="N1295" s="1" t="s">
        <v>9752</v>
      </c>
      <c r="O1295" s="1" t="s">
        <v>7920</v>
      </c>
    </row>
    <row r="1296" s="1" customFormat="1" spans="1:18">
      <c r="A1296" s="1" t="s">
        <v>15</v>
      </c>
      <c r="B1296" s="1" t="s">
        <v>5794</v>
      </c>
      <c r="C1296" s="1" t="s">
        <v>27</v>
      </c>
      <c r="F1296" s="1" t="s">
        <v>9753</v>
      </c>
      <c r="G1296" s="1" t="s">
        <v>5796</v>
      </c>
      <c r="I1296" s="1" t="s">
        <v>9754</v>
      </c>
      <c r="J1296" s="1" t="s">
        <v>9755</v>
      </c>
      <c r="K1296" s="1" t="s">
        <v>9756</v>
      </c>
      <c r="L1296" s="1" t="s">
        <v>9757</v>
      </c>
      <c r="M1296" s="1" t="s">
        <v>9758</v>
      </c>
      <c r="N1296" s="1" t="s">
        <v>9759</v>
      </c>
      <c r="O1296" s="1" t="s">
        <v>9760</v>
      </c>
    </row>
    <row r="1297" s="1" customFormat="1" spans="1:15">
      <c r="A1297" s="1" t="s">
        <v>15</v>
      </c>
      <c r="B1297" s="1" t="s">
        <v>9761</v>
      </c>
      <c r="C1297" s="1" t="s">
        <v>27</v>
      </c>
      <c r="D1297" s="1" t="s">
        <v>5823</v>
      </c>
      <c r="F1297" s="1" t="s">
        <v>5824</v>
      </c>
      <c r="G1297" s="1" t="e">
        <f>-al</f>
        <v>#NAME?</v>
      </c>
      <c r="I1297" s="1" t="s">
        <v>9762</v>
      </c>
      <c r="J1297" s="1" t="s">
        <v>9763</v>
      </c>
      <c r="K1297" s="1" t="s">
        <v>9764</v>
      </c>
      <c r="L1297" s="1" t="s">
        <v>9765</v>
      </c>
      <c r="M1297" s="1" t="s">
        <v>9766</v>
      </c>
      <c r="N1297" s="1" t="s">
        <v>9767</v>
      </c>
      <c r="O1297" s="1" t="s">
        <v>9768</v>
      </c>
    </row>
    <row r="1298" s="1" customFormat="1" spans="1:15">
      <c r="A1298" s="1" t="s">
        <v>15</v>
      </c>
      <c r="B1298" s="1" t="s">
        <v>5813</v>
      </c>
      <c r="C1298" s="1" t="s">
        <v>45</v>
      </c>
      <c r="I1298" s="1" t="s">
        <v>9769</v>
      </c>
      <c r="J1298" s="1" t="s">
        <v>9770</v>
      </c>
      <c r="K1298" s="1" t="s">
        <v>5817</v>
      </c>
      <c r="L1298" s="1" t="s">
        <v>9771</v>
      </c>
      <c r="M1298" s="1" t="s">
        <v>9772</v>
      </c>
      <c r="N1298" s="1" t="s">
        <v>9773</v>
      </c>
      <c r="O1298" s="1" t="s">
        <v>9774</v>
      </c>
    </row>
  </sheetData>
  <autoFilter xmlns:etc="http://www.wps.cn/officeDocument/2017/etCustomData" ref="A1:O5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词根单词导入模板_20251227224340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肖秋李</cp:lastModifiedBy>
  <dcterms:created xsi:type="dcterms:W3CDTF">2025-12-27T14:43:00Z</dcterms:created>
  <dcterms:modified xsi:type="dcterms:W3CDTF">2025-12-27T14:44:31Z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24AE837DCA6A4D94B430CE5D3AF9EEBE_12</vt:lpwstr>
  </property>
  <property fmtid="{D5CDD505-2E9C-101B-9397-08002B2CF9AE}" pid="5" name="KSOProductBuildVer">
    <vt:lpwstr>2052-12.1.0.24034</vt:lpwstr>
  </property>
  <property fmtid="{D5CDD505-2E9C-101B-9397-08002B2CF9AE}" pid="6" name="CalculationRule">
    <vt:i4>0</vt:i4>
  </property>
</Properties>
</file>